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onrad\Desktop\Eigene Dateien\PROTOKOLLE\Bindungsassays\IDH\Thermal Shift Assay TSA_Isothermal Dose Response Exp IDRE\20260306_TSA R132H-U251 AG120 MD4_Lisa Wiesner\"/>
    </mc:Choice>
  </mc:AlternateContent>
  <xr:revisionPtr revIDLastSave="0" documentId="13_ncr:1_{A199E168-26D3-4250-AD4F-ADFFF0902BDA}" xr6:coauthVersionLast="47" xr6:coauthVersionMax="47" xr10:uidLastSave="{00000000-0000-0000-0000-000000000000}"/>
  <bookViews>
    <workbookView xWindow="2220" yWindow="1185" windowWidth="24300" windowHeight="13020" xr2:uid="{858CAA1A-49C4-49E2-92A1-46AD47121B22}"/>
  </bookViews>
  <sheets>
    <sheet name="report tsa 20250929-205100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24" i="1" l="1"/>
  <c r="L24" i="1"/>
  <c r="M24" i="1"/>
  <c r="L25" i="1"/>
  <c r="M25" i="1"/>
  <c r="K33" i="1"/>
  <c r="L33" i="1"/>
  <c r="M33" i="1"/>
  <c r="K34" i="1"/>
  <c r="L34" i="1"/>
  <c r="M34" i="1"/>
  <c r="K35" i="1"/>
  <c r="L35" i="1"/>
  <c r="M35" i="1"/>
  <c r="K36" i="1"/>
  <c r="L36" i="1"/>
  <c r="M36" i="1"/>
  <c r="M32" i="1"/>
  <c r="K20" i="1"/>
  <c r="L20" i="1"/>
  <c r="K21" i="1"/>
  <c r="L21" i="1"/>
  <c r="K22" i="1"/>
  <c r="L22" i="1"/>
  <c r="K23" i="1"/>
  <c r="L23" i="1"/>
  <c r="M20" i="1"/>
  <c r="M21" i="1"/>
  <c r="M22" i="1"/>
  <c r="M23" i="1"/>
  <c r="M19" i="1"/>
  <c r="J54" i="1"/>
  <c r="L32" i="1"/>
  <c r="K32" i="1"/>
  <c r="L19" i="1"/>
  <c r="J19" i="1"/>
  <c r="J32" i="1" s="1"/>
  <c r="J20" i="1"/>
  <c r="J33" i="1" s="1"/>
  <c r="J21" i="1"/>
  <c r="J34" i="1" s="1"/>
  <c r="J22" i="1"/>
  <c r="J35" i="1" s="1"/>
  <c r="J23" i="1"/>
  <c r="J36" i="1" s="1"/>
  <c r="J24" i="1"/>
  <c r="J37" i="1" s="1"/>
  <c r="J25" i="1"/>
  <c r="J38" i="1" s="1"/>
  <c r="J26" i="1"/>
  <c r="J39" i="1" s="1"/>
  <c r="J27" i="1"/>
  <c r="J40" i="1" s="1"/>
  <c r="J18" i="1"/>
  <c r="J31" i="1" s="1"/>
  <c r="K19" i="1"/>
</calcChain>
</file>

<file path=xl/sharedStrings.xml><?xml version="1.0" encoding="utf-8"?>
<sst xmlns="http://schemas.openxmlformats.org/spreadsheetml/2006/main" count="62" uniqueCount="57">
  <si>
    <t>Name</t>
  </si>
  <si>
    <t>Area [pixel]</t>
  </si>
  <si>
    <t>DMSO</t>
  </si>
  <si>
    <t>°C</t>
  </si>
  <si>
    <t>GAPDH</t>
  </si>
  <si>
    <t>IDH in % 40°C</t>
  </si>
  <si>
    <t>IDH/GAPDH</t>
  </si>
  <si>
    <t>DMSO (D)</t>
  </si>
  <si>
    <t>No</t>
  </si>
  <si>
    <t>Intensity [cnts]</t>
  </si>
  <si>
    <t>D40_I</t>
  </si>
  <si>
    <t>D40_G</t>
  </si>
  <si>
    <t>M40_I</t>
  </si>
  <si>
    <t>M40_G</t>
  </si>
  <si>
    <t>D43_I</t>
  </si>
  <si>
    <t>D43_G</t>
  </si>
  <si>
    <t>M43_I</t>
  </si>
  <si>
    <t>M43_G</t>
  </si>
  <si>
    <t>D46_I</t>
  </si>
  <si>
    <t>D46_G</t>
  </si>
  <si>
    <t>M46_I</t>
  </si>
  <si>
    <t>M46_G</t>
  </si>
  <si>
    <t>D49_I</t>
  </si>
  <si>
    <t>D49_G</t>
  </si>
  <si>
    <t>M49_I</t>
  </si>
  <si>
    <t>M49_G</t>
  </si>
  <si>
    <t>D52_I</t>
  </si>
  <si>
    <t>D52_G</t>
  </si>
  <si>
    <t>M52_I</t>
  </si>
  <si>
    <t>M52_G</t>
  </si>
  <si>
    <t>IDH1R132H</t>
  </si>
  <si>
    <t>MD3</t>
  </si>
  <si>
    <t>HL242-F2</t>
  </si>
  <si>
    <t>A40_I</t>
  </si>
  <si>
    <t>A40_G</t>
  </si>
  <si>
    <t>A43_I</t>
  </si>
  <si>
    <t>A43_G</t>
  </si>
  <si>
    <t>A46_I</t>
  </si>
  <si>
    <t>A46_G</t>
  </si>
  <si>
    <t>A49_I</t>
  </si>
  <si>
    <t>A49_G</t>
  </si>
  <si>
    <t>A52_I</t>
  </si>
  <si>
    <t>A52_G</t>
  </si>
  <si>
    <t>D55_I</t>
  </si>
  <si>
    <t>D55_G</t>
  </si>
  <si>
    <t>M55_I</t>
  </si>
  <si>
    <t>M55_G</t>
  </si>
  <si>
    <t>A55_I</t>
  </si>
  <si>
    <t>A55_G</t>
  </si>
  <si>
    <t>M58_I</t>
  </si>
  <si>
    <t>M58_G</t>
  </si>
  <si>
    <t>A58_I</t>
  </si>
  <si>
    <t>A58_G</t>
  </si>
  <si>
    <t>MD4 (M)</t>
  </si>
  <si>
    <t>AG120 (A)</t>
  </si>
  <si>
    <t>MD4</t>
  </si>
  <si>
    <t>AG120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</si>
</sst>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Protection="1">
      <protection locked="0"/>
    </xf>
    <xf numFmtId="1" fontId="0" fillId="0" borderId="0" xfId="0" applyNumberFormat="1"/>
    <xf numFmtId="2" fontId="0" fillId="0" borderId="0" xfId="0" applyNumberFormat="1"/>
    <xf numFmtId="164" fontId="0" fillId="0" borderId="0" xfId="0" applyNumberFormat="1"/>
    <xf numFmtId="1" fontId="0" fillId="0" borderId="0" xfId="0" applyNumberFormat="1" applyProtection="1">
      <protection locked="0"/>
    </xf>
    <xf numFmtId="0" fontId="1" fillId="0" borderId="0" xfId="0" applyFont="1" applyProtection="1">
      <protection locked="0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Auswertung TSA 20260306</a:t>
            </a:r>
          </a:p>
          <a:p>
            <a:pPr>
              <a:defRPr/>
            </a:pPr>
            <a:r>
              <a:rPr lang="de-DE"/>
              <a:t>Intensity (cnts) vs. protein, treatment and temperature (°C)</a:t>
            </a:r>
          </a:p>
        </c:rich>
      </c:tx>
      <c:layout>
        <c:manualLayout>
          <c:xMode val="edge"/>
          <c:yMode val="edge"/>
          <c:x val="0.17504855643044623"/>
          <c:y val="2.62540983267663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'report tsa 20250929-2051001'!$J$2:$J$3</c:f>
              <c:strCache>
                <c:ptCount val="2"/>
                <c:pt idx="0">
                  <c:v>DMSO (D)</c:v>
                </c:pt>
                <c:pt idx="1">
                  <c:v>IDH1R132H</c:v>
                </c:pt>
              </c:strCache>
            </c:strRef>
          </c:tx>
          <c:spPr>
            <a:solidFill>
              <a:schemeClr val="tx2">
                <a:lumMod val="75000"/>
                <a:lumOff val="25000"/>
              </a:schemeClr>
            </a:solidFill>
            <a:ln>
              <a:noFill/>
            </a:ln>
            <a:effectLst/>
          </c:spPr>
          <c:invertIfNegative val="0"/>
          <c:cat>
            <c:numRef>
              <c:f>'report tsa 20250929-2051001'!$I$4:$I$11</c:f>
              <c:numCache>
                <c:formatCode>General</c:formatCode>
                <c:ptCount val="8"/>
                <c:pt idx="0">
                  <c:v>40</c:v>
                </c:pt>
                <c:pt idx="1">
                  <c:v>43</c:v>
                </c:pt>
                <c:pt idx="2">
                  <c:v>46</c:v>
                </c:pt>
                <c:pt idx="3">
                  <c:v>49</c:v>
                </c:pt>
                <c:pt idx="4">
                  <c:v>52</c:v>
                </c:pt>
                <c:pt idx="5">
                  <c:v>55</c:v>
                </c:pt>
                <c:pt idx="6">
                  <c:v>58</c:v>
                </c:pt>
                <c:pt idx="7">
                  <c:v>61</c:v>
                </c:pt>
              </c:numCache>
            </c:numRef>
          </c:cat>
          <c:val>
            <c:numRef>
              <c:f>'report tsa 20250929-2051001'!$J$4:$J$11</c:f>
              <c:numCache>
                <c:formatCode>0</c:formatCode>
                <c:ptCount val="8"/>
                <c:pt idx="0">
                  <c:v>30425213.744140625</c:v>
                </c:pt>
                <c:pt idx="1">
                  <c:v>20312671.42578125</c:v>
                </c:pt>
                <c:pt idx="2">
                  <c:v>9210573.6875</c:v>
                </c:pt>
                <c:pt idx="3">
                  <c:v>4232111.8061523438</c:v>
                </c:pt>
                <c:pt idx="4">
                  <c:v>2945787.0595703125</c:v>
                </c:pt>
                <c:pt idx="5">
                  <c:v>4724239.8305664063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D8-4846-BC1A-4E2F6AA15C9D}"/>
            </c:ext>
          </c:extLst>
        </c:ser>
        <c:ser>
          <c:idx val="1"/>
          <c:order val="1"/>
          <c:tx>
            <c:strRef>
              <c:f>'report tsa 20250929-2051001'!$K$2:$K$3</c:f>
              <c:strCache>
                <c:ptCount val="2"/>
                <c:pt idx="0">
                  <c:v>DMSO (D)</c:v>
                </c:pt>
                <c:pt idx="1">
                  <c:v>GAPDH</c:v>
                </c:pt>
              </c:strCache>
            </c:strRef>
          </c:tx>
          <c:spPr>
            <a:solidFill>
              <a:schemeClr val="tx2">
                <a:lumMod val="25000"/>
                <a:lumOff val="75000"/>
              </a:schemeClr>
            </a:solidFill>
            <a:ln>
              <a:noFill/>
            </a:ln>
            <a:effectLst/>
          </c:spPr>
          <c:invertIfNegative val="0"/>
          <c:cat>
            <c:numRef>
              <c:f>'report tsa 20250929-2051001'!$I$4:$I$11</c:f>
              <c:numCache>
                <c:formatCode>General</c:formatCode>
                <c:ptCount val="8"/>
                <c:pt idx="0">
                  <c:v>40</c:v>
                </c:pt>
                <c:pt idx="1">
                  <c:v>43</c:v>
                </c:pt>
                <c:pt idx="2">
                  <c:v>46</c:v>
                </c:pt>
                <c:pt idx="3">
                  <c:v>49</c:v>
                </c:pt>
                <c:pt idx="4">
                  <c:v>52</c:v>
                </c:pt>
                <c:pt idx="5">
                  <c:v>55</c:v>
                </c:pt>
                <c:pt idx="6">
                  <c:v>58</c:v>
                </c:pt>
                <c:pt idx="7">
                  <c:v>61</c:v>
                </c:pt>
              </c:numCache>
            </c:numRef>
          </c:cat>
          <c:val>
            <c:numRef>
              <c:f>'report tsa 20250929-2051001'!$K$4:$K$11</c:f>
              <c:numCache>
                <c:formatCode>0</c:formatCode>
                <c:ptCount val="8"/>
                <c:pt idx="0">
                  <c:v>33139802.190429688</c:v>
                </c:pt>
                <c:pt idx="1">
                  <c:v>28371752.862304688</c:v>
                </c:pt>
                <c:pt idx="2">
                  <c:v>33219026.802734375</c:v>
                </c:pt>
                <c:pt idx="3">
                  <c:v>29958259.985351563</c:v>
                </c:pt>
                <c:pt idx="4">
                  <c:v>22674240.451171875</c:v>
                </c:pt>
                <c:pt idx="5" formatCode="General">
                  <c:v>14693685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5D8-4846-BC1A-4E2F6AA15C9D}"/>
            </c:ext>
          </c:extLst>
        </c:ser>
        <c:ser>
          <c:idx val="2"/>
          <c:order val="2"/>
          <c:tx>
            <c:strRef>
              <c:f>'report tsa 20250929-2051001'!$L$2:$L$3</c:f>
              <c:strCache>
                <c:ptCount val="2"/>
                <c:pt idx="0">
                  <c:v>MD4 (M)</c:v>
                </c:pt>
                <c:pt idx="1">
                  <c:v>IDH1R132H</c:v>
                </c:pt>
              </c:strCache>
            </c:strRef>
          </c:tx>
          <c:spPr>
            <a:solidFill>
              <a:schemeClr val="accent5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numRef>
              <c:f>'report tsa 20250929-2051001'!$I$4:$I$11</c:f>
              <c:numCache>
                <c:formatCode>General</c:formatCode>
                <c:ptCount val="8"/>
                <c:pt idx="0">
                  <c:v>40</c:v>
                </c:pt>
                <c:pt idx="1">
                  <c:v>43</c:v>
                </c:pt>
                <c:pt idx="2">
                  <c:v>46</c:v>
                </c:pt>
                <c:pt idx="3">
                  <c:v>49</c:v>
                </c:pt>
                <c:pt idx="4">
                  <c:v>52</c:v>
                </c:pt>
                <c:pt idx="5">
                  <c:v>55</c:v>
                </c:pt>
                <c:pt idx="6">
                  <c:v>58</c:v>
                </c:pt>
                <c:pt idx="7">
                  <c:v>61</c:v>
                </c:pt>
              </c:numCache>
            </c:numRef>
          </c:cat>
          <c:val>
            <c:numRef>
              <c:f>'report tsa 20250929-2051001'!$L$4:$L$11</c:f>
              <c:numCache>
                <c:formatCode>0</c:formatCode>
                <c:ptCount val="8"/>
                <c:pt idx="0">
                  <c:v>28232839.783203125</c:v>
                </c:pt>
                <c:pt idx="1">
                  <c:v>29649485.267578125</c:v>
                </c:pt>
                <c:pt idx="2">
                  <c:v>29125672.994140625</c:v>
                </c:pt>
                <c:pt idx="3">
                  <c:v>24172429.501953125</c:v>
                </c:pt>
                <c:pt idx="4">
                  <c:v>5895050.068359375</c:v>
                </c:pt>
                <c:pt idx="5">
                  <c:v>2020873.2861328125</c:v>
                </c:pt>
                <c:pt idx="6">
                  <c:v>2339080.0576171875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5D8-4846-BC1A-4E2F6AA15C9D}"/>
            </c:ext>
          </c:extLst>
        </c:ser>
        <c:ser>
          <c:idx val="3"/>
          <c:order val="3"/>
          <c:tx>
            <c:strRef>
              <c:f>'report tsa 20250929-2051001'!$M$2:$M$3</c:f>
              <c:strCache>
                <c:ptCount val="2"/>
                <c:pt idx="0">
                  <c:v>MD4 (M)</c:v>
                </c:pt>
                <c:pt idx="1">
                  <c:v>GAPDH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numRef>
              <c:f>'report tsa 20250929-2051001'!$I$4:$I$11</c:f>
              <c:numCache>
                <c:formatCode>General</c:formatCode>
                <c:ptCount val="8"/>
                <c:pt idx="0">
                  <c:v>40</c:v>
                </c:pt>
                <c:pt idx="1">
                  <c:v>43</c:v>
                </c:pt>
                <c:pt idx="2">
                  <c:v>46</c:v>
                </c:pt>
                <c:pt idx="3">
                  <c:v>49</c:v>
                </c:pt>
                <c:pt idx="4">
                  <c:v>52</c:v>
                </c:pt>
                <c:pt idx="5">
                  <c:v>55</c:v>
                </c:pt>
                <c:pt idx="6">
                  <c:v>58</c:v>
                </c:pt>
                <c:pt idx="7">
                  <c:v>61</c:v>
                </c:pt>
              </c:numCache>
            </c:numRef>
          </c:cat>
          <c:val>
            <c:numRef>
              <c:f>'report tsa 20250929-2051001'!$M$4:$M$11</c:f>
              <c:numCache>
                <c:formatCode>0</c:formatCode>
                <c:ptCount val="8"/>
                <c:pt idx="0">
                  <c:v>25839807.887695313</c:v>
                </c:pt>
                <c:pt idx="1">
                  <c:v>30559585.077148438</c:v>
                </c:pt>
                <c:pt idx="2">
                  <c:v>37071936.577148438</c:v>
                </c:pt>
                <c:pt idx="3">
                  <c:v>35613447.786132813</c:v>
                </c:pt>
                <c:pt idx="4">
                  <c:v>24004100.116210938</c:v>
                </c:pt>
                <c:pt idx="5">
                  <c:v>24250013.541015625</c:v>
                </c:pt>
                <c:pt idx="6">
                  <c:v>12841784.140625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5D8-4846-BC1A-4E2F6AA15C9D}"/>
            </c:ext>
          </c:extLst>
        </c:ser>
        <c:ser>
          <c:idx val="4"/>
          <c:order val="4"/>
          <c:tx>
            <c:strRef>
              <c:f>'report tsa 20250929-2051001'!$N$2:$N$3</c:f>
              <c:strCache>
                <c:ptCount val="2"/>
                <c:pt idx="0">
                  <c:v>AG120 (A)</c:v>
                </c:pt>
                <c:pt idx="1">
                  <c:v>IDH1R132H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'report tsa 20250929-2051001'!$I$4:$I$11</c:f>
              <c:numCache>
                <c:formatCode>General</c:formatCode>
                <c:ptCount val="8"/>
                <c:pt idx="0">
                  <c:v>40</c:v>
                </c:pt>
                <c:pt idx="1">
                  <c:v>43</c:v>
                </c:pt>
                <c:pt idx="2">
                  <c:v>46</c:v>
                </c:pt>
                <c:pt idx="3">
                  <c:v>49</c:v>
                </c:pt>
                <c:pt idx="4">
                  <c:v>52</c:v>
                </c:pt>
                <c:pt idx="5">
                  <c:v>55</c:v>
                </c:pt>
                <c:pt idx="6">
                  <c:v>58</c:v>
                </c:pt>
                <c:pt idx="7">
                  <c:v>61</c:v>
                </c:pt>
              </c:numCache>
            </c:numRef>
          </c:cat>
          <c:val>
            <c:numRef>
              <c:f>'report tsa 20250929-2051001'!$N$4:$N$11</c:f>
              <c:numCache>
                <c:formatCode>0</c:formatCode>
                <c:ptCount val="8"/>
                <c:pt idx="0">
                  <c:v>4808470.9833984375</c:v>
                </c:pt>
                <c:pt idx="1">
                  <c:v>30318841.080078125</c:v>
                </c:pt>
                <c:pt idx="2">
                  <c:v>24475869.684570313</c:v>
                </c:pt>
                <c:pt idx="3">
                  <c:v>22292414.734375</c:v>
                </c:pt>
                <c:pt idx="4">
                  <c:v>25996657.625976563</c:v>
                </c:pt>
                <c:pt idx="5">
                  <c:v>11942168.474609375</c:v>
                </c:pt>
                <c:pt idx="6">
                  <c:v>2579774.099609375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291-4E41-AF82-CCD4B39D655E}"/>
            </c:ext>
          </c:extLst>
        </c:ser>
        <c:ser>
          <c:idx val="5"/>
          <c:order val="5"/>
          <c:tx>
            <c:strRef>
              <c:f>'report tsa 20250929-2051001'!$O$2:$O$3</c:f>
              <c:strCache>
                <c:ptCount val="2"/>
                <c:pt idx="0">
                  <c:v>AG120 (A)</c:v>
                </c:pt>
                <c:pt idx="1">
                  <c:v>GAPDH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numRef>
              <c:f>'report tsa 20250929-2051001'!$I$4:$I$11</c:f>
              <c:numCache>
                <c:formatCode>General</c:formatCode>
                <c:ptCount val="8"/>
                <c:pt idx="0">
                  <c:v>40</c:v>
                </c:pt>
                <c:pt idx="1">
                  <c:v>43</c:v>
                </c:pt>
                <c:pt idx="2">
                  <c:v>46</c:v>
                </c:pt>
                <c:pt idx="3">
                  <c:v>49</c:v>
                </c:pt>
                <c:pt idx="4">
                  <c:v>52</c:v>
                </c:pt>
                <c:pt idx="5">
                  <c:v>55</c:v>
                </c:pt>
                <c:pt idx="6">
                  <c:v>58</c:v>
                </c:pt>
                <c:pt idx="7">
                  <c:v>61</c:v>
                </c:pt>
              </c:numCache>
            </c:numRef>
          </c:cat>
          <c:val>
            <c:numRef>
              <c:f>'report tsa 20250929-2051001'!$O$4:$O$11</c:f>
              <c:numCache>
                <c:formatCode>0</c:formatCode>
                <c:ptCount val="8"/>
                <c:pt idx="0">
                  <c:v>17328986.934570313</c:v>
                </c:pt>
                <c:pt idx="1">
                  <c:v>32620331.34765625</c:v>
                </c:pt>
                <c:pt idx="2">
                  <c:v>40717899.083007813</c:v>
                </c:pt>
                <c:pt idx="3">
                  <c:v>37115510.999023438</c:v>
                </c:pt>
                <c:pt idx="4">
                  <c:v>32117062.626953125</c:v>
                </c:pt>
                <c:pt idx="5">
                  <c:v>31753515.771484375</c:v>
                </c:pt>
                <c:pt idx="6">
                  <c:v>11239746.229492188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291-4E41-AF82-CCD4B39D65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882894687"/>
        <c:axId val="1882890367"/>
      </c:barChart>
      <c:catAx>
        <c:axId val="18828946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882890367"/>
        <c:crosses val="autoZero"/>
        <c:auto val="1"/>
        <c:lblAlgn val="ctr"/>
        <c:lblOffset val="100"/>
        <c:noMultiLvlLbl val="0"/>
      </c:catAx>
      <c:valAx>
        <c:axId val="1882890367"/>
        <c:scaling>
          <c:orientation val="minMax"/>
          <c:min val="50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88289468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b="1">
          <a:solidFill>
            <a:sysClr val="windowText" lastClr="000000"/>
          </a:solidFill>
        </a:defRPr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de-DE">
                <a:solidFill>
                  <a:sysClr val="windowText" lastClr="000000"/>
                </a:solidFill>
              </a:rPr>
              <a:t>Auswertung TSA 20260306</a:t>
            </a:r>
          </a:p>
          <a:p>
            <a:pPr>
              <a:defRPr>
                <a:solidFill>
                  <a:sysClr val="windowText" lastClr="000000"/>
                </a:solidFill>
              </a:defRPr>
            </a:pPr>
            <a:r>
              <a:rPr lang="de-DE">
                <a:solidFill>
                  <a:sysClr val="windowText" lastClr="000000"/>
                </a:solidFill>
              </a:rPr>
              <a:t>Intensity IDH1R132H band (% of intensity at 40°C)</a:t>
            </a:r>
          </a:p>
        </c:rich>
      </c:tx>
      <c:layout>
        <c:manualLayout>
          <c:xMode val="edge"/>
          <c:yMode val="edge"/>
          <c:x val="0.18302976934021073"/>
          <c:y val="2.836340105095334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'report tsa 20250929-2051001'!$K$18</c:f>
              <c:strCache>
                <c:ptCount val="1"/>
                <c:pt idx="0">
                  <c:v>DMSO</c:v>
                </c:pt>
              </c:strCache>
            </c:strRef>
          </c:tx>
          <c:spPr>
            <a:ln w="381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'report tsa 20250929-2051001'!$J$19:$J$27</c:f>
              <c:numCache>
                <c:formatCode>General</c:formatCode>
                <c:ptCount val="9"/>
                <c:pt idx="0">
                  <c:v>40</c:v>
                </c:pt>
                <c:pt idx="1">
                  <c:v>43</c:v>
                </c:pt>
                <c:pt idx="2">
                  <c:v>46</c:v>
                </c:pt>
                <c:pt idx="3">
                  <c:v>49</c:v>
                </c:pt>
                <c:pt idx="4">
                  <c:v>52</c:v>
                </c:pt>
                <c:pt idx="5">
                  <c:v>55</c:v>
                </c:pt>
                <c:pt idx="6">
                  <c:v>58</c:v>
                </c:pt>
                <c:pt idx="7">
                  <c:v>61</c:v>
                </c:pt>
                <c:pt idx="8">
                  <c:v>64</c:v>
                </c:pt>
              </c:numCache>
            </c:numRef>
          </c:xVal>
          <c:yVal>
            <c:numRef>
              <c:f>'report tsa 20250929-2051001'!$K$19:$K$27</c:f>
              <c:numCache>
                <c:formatCode>0</c:formatCode>
                <c:ptCount val="9"/>
                <c:pt idx="0">
                  <c:v>100</c:v>
                </c:pt>
                <c:pt idx="1">
                  <c:v>66.76262522459065</c:v>
                </c:pt>
                <c:pt idx="2">
                  <c:v>30.272831490867663</c:v>
                </c:pt>
                <c:pt idx="3">
                  <c:v>13.909883564802815</c:v>
                </c:pt>
                <c:pt idx="4">
                  <c:v>9.6820587172953569</c:v>
                </c:pt>
                <c:pt idx="5">
                  <c:v>15.527384196195545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D53-4280-9442-9F2C039E3301}"/>
            </c:ext>
          </c:extLst>
        </c:ser>
        <c:ser>
          <c:idx val="1"/>
          <c:order val="1"/>
          <c:tx>
            <c:strRef>
              <c:f>'report tsa 20250929-2051001'!$L$18</c:f>
              <c:strCache>
                <c:ptCount val="1"/>
                <c:pt idx="0">
                  <c:v>MD4</c:v>
                </c:pt>
              </c:strCache>
            </c:strRef>
          </c:tx>
          <c:spPr>
            <a:ln w="381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'report tsa 20250929-2051001'!$J$19:$J$27</c:f>
              <c:numCache>
                <c:formatCode>General</c:formatCode>
                <c:ptCount val="9"/>
                <c:pt idx="0">
                  <c:v>40</c:v>
                </c:pt>
                <c:pt idx="1">
                  <c:v>43</c:v>
                </c:pt>
                <c:pt idx="2">
                  <c:v>46</c:v>
                </c:pt>
                <c:pt idx="3">
                  <c:v>49</c:v>
                </c:pt>
                <c:pt idx="4">
                  <c:v>52</c:v>
                </c:pt>
                <c:pt idx="5">
                  <c:v>55</c:v>
                </c:pt>
                <c:pt idx="6">
                  <c:v>58</c:v>
                </c:pt>
                <c:pt idx="7">
                  <c:v>61</c:v>
                </c:pt>
                <c:pt idx="8">
                  <c:v>64</c:v>
                </c:pt>
              </c:numCache>
            </c:numRef>
          </c:xVal>
          <c:yVal>
            <c:numRef>
              <c:f>'report tsa 20250929-2051001'!$L$19:$L$27</c:f>
              <c:numCache>
                <c:formatCode>0</c:formatCode>
                <c:ptCount val="9"/>
                <c:pt idx="0">
                  <c:v>100</c:v>
                </c:pt>
                <c:pt idx="1">
                  <c:v>105.01772225271445</c:v>
                </c:pt>
                <c:pt idx="2">
                  <c:v>103.16239251096761</c:v>
                </c:pt>
                <c:pt idx="3">
                  <c:v>85.61813011928858</c:v>
                </c:pt>
                <c:pt idx="4">
                  <c:v>20.880117315958355</c:v>
                </c:pt>
                <c:pt idx="5">
                  <c:v>7.1578817492355586</c:v>
                </c:pt>
                <c:pt idx="6">
                  <c:v>8.2849620356249183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BD53-4280-9442-9F2C039E3301}"/>
            </c:ext>
          </c:extLst>
        </c:ser>
        <c:ser>
          <c:idx val="2"/>
          <c:order val="2"/>
          <c:tx>
            <c:strRef>
              <c:f>'report tsa 20250929-2051001'!$M$18</c:f>
              <c:strCache>
                <c:ptCount val="1"/>
                <c:pt idx="0">
                  <c:v>AG120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tx2">
                  <a:lumMod val="25000"/>
                  <a:lumOff val="75000"/>
                </a:schemeClr>
              </a:solidFill>
              <a:ln w="9525">
                <a:noFill/>
              </a:ln>
              <a:effectLst/>
            </c:spPr>
          </c:marker>
          <c:xVal>
            <c:numRef>
              <c:f>'report tsa 20250929-2051001'!$J$19:$J$27</c:f>
              <c:numCache>
                <c:formatCode>General</c:formatCode>
                <c:ptCount val="9"/>
                <c:pt idx="0">
                  <c:v>40</c:v>
                </c:pt>
                <c:pt idx="1">
                  <c:v>43</c:v>
                </c:pt>
                <c:pt idx="2">
                  <c:v>46</c:v>
                </c:pt>
                <c:pt idx="3">
                  <c:v>49</c:v>
                </c:pt>
                <c:pt idx="4">
                  <c:v>52</c:v>
                </c:pt>
                <c:pt idx="5">
                  <c:v>55</c:v>
                </c:pt>
                <c:pt idx="6">
                  <c:v>58</c:v>
                </c:pt>
                <c:pt idx="7">
                  <c:v>61</c:v>
                </c:pt>
                <c:pt idx="8">
                  <c:v>64</c:v>
                </c:pt>
              </c:numCache>
            </c:numRef>
          </c:xVal>
          <c:yVal>
            <c:numRef>
              <c:f>'report tsa 20250929-2051001'!$M$19:$M$27</c:f>
              <c:numCache>
                <c:formatCode>0</c:formatCode>
                <c:ptCount val="9"/>
                <c:pt idx="0">
                  <c:v>100</c:v>
                </c:pt>
                <c:pt idx="1">
                  <c:v>630.52977099697432</c:v>
                </c:pt>
                <c:pt idx="2">
                  <c:v>509.01564695045187</c:v>
                </c:pt>
                <c:pt idx="3">
                  <c:v>463.60713855487592</c:v>
                </c:pt>
                <c:pt idx="4">
                  <c:v>540.64291363578434</c:v>
                </c:pt>
                <c:pt idx="5">
                  <c:v>248.35687926246197</c:v>
                </c:pt>
                <c:pt idx="6">
                  <c:v>53.650611774849317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9D3-445E-9BC5-FFD7708476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14331839"/>
        <c:axId val="2014309759"/>
      </c:scatterChart>
      <c:valAx>
        <c:axId val="2014331839"/>
        <c:scaling>
          <c:orientation val="minMax"/>
          <c:max val="64"/>
          <c:min val="38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2014309759"/>
        <c:crosses val="autoZero"/>
        <c:crossBetween val="midCat"/>
      </c:valAx>
      <c:valAx>
        <c:axId val="20143097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2014331839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b="1"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57150</xdr:colOff>
      <xdr:row>1</xdr:row>
      <xdr:rowOff>14287</xdr:rowOff>
    </xdr:from>
    <xdr:to>
      <xdr:col>22</xdr:col>
      <xdr:colOff>323850</xdr:colOff>
      <xdr:row>18</xdr:row>
      <xdr:rowOff>104775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2A562E8D-F79D-D8AA-075C-3912D8350A5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63953</xdr:colOff>
      <xdr:row>19</xdr:row>
      <xdr:rowOff>85044</xdr:rowOff>
    </xdr:from>
    <xdr:to>
      <xdr:col>22</xdr:col>
      <xdr:colOff>571500</xdr:colOff>
      <xdr:row>38</xdr:row>
      <xdr:rowOff>47625</xdr:rowOff>
    </xdr:to>
    <xdr:graphicFrame macro="">
      <xdr:nvGraphicFramePr>
        <xdr:cNvPr id="4" name="Diagramm 3">
          <a:extLst>
            <a:ext uri="{FF2B5EF4-FFF2-40B4-BE49-F238E27FC236}">
              <a16:creationId xmlns:a16="http://schemas.microsoft.com/office/drawing/2014/main" id="{0C8A7CCF-81FF-0D87-A5E0-82FBD5D16AD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3D1B2C-51E0-44F6-B1C5-D19F9B719A5B}">
  <dimension ref="A1:O54"/>
  <sheetViews>
    <sheetView tabSelected="1" topLeftCell="E1" zoomScaleNormal="100" workbookViewId="0">
      <selection activeCell="K19" sqref="K19:M25"/>
    </sheetView>
  </sheetViews>
  <sheetFormatPr baseColWidth="10" defaultRowHeight="15" x14ac:dyDescent="0.25"/>
  <cols>
    <col min="5" max="5" width="21.5703125" customWidth="1"/>
  </cols>
  <sheetData>
    <row r="1" spans="1:15" x14ac:dyDescent="0.25">
      <c r="A1" s="1" t="s">
        <v>8</v>
      </c>
      <c r="B1" s="1" t="s">
        <v>0</v>
      </c>
      <c r="C1" s="1" t="s">
        <v>1</v>
      </c>
      <c r="D1" s="1" t="s">
        <v>9</v>
      </c>
      <c r="E1" s="1"/>
    </row>
    <row r="2" spans="1:15" x14ac:dyDescent="0.25">
      <c r="A2" s="1">
        <v>1</v>
      </c>
      <c r="B2" s="1" t="s">
        <v>10</v>
      </c>
      <c r="C2" s="1">
        <v>900</v>
      </c>
      <c r="D2" s="5">
        <v>30425213.744140625</v>
      </c>
      <c r="E2" s="1"/>
      <c r="J2" s="7" t="s">
        <v>7</v>
      </c>
      <c r="K2" s="7"/>
      <c r="L2" s="7" t="s">
        <v>53</v>
      </c>
      <c r="M2" s="7"/>
      <c r="N2" s="7" t="s">
        <v>54</v>
      </c>
      <c r="O2" s="7"/>
    </row>
    <row r="3" spans="1:15" x14ac:dyDescent="0.25">
      <c r="A3" s="1">
        <v>2</v>
      </c>
      <c r="B3" s="1" t="s">
        <v>11</v>
      </c>
      <c r="C3" s="1">
        <v>1109</v>
      </c>
      <c r="D3" s="5">
        <v>33139802.190429688</v>
      </c>
      <c r="E3" s="1"/>
      <c r="I3" t="s">
        <v>3</v>
      </c>
      <c r="J3" t="s">
        <v>30</v>
      </c>
      <c r="K3" t="s">
        <v>4</v>
      </c>
      <c r="L3" t="s">
        <v>30</v>
      </c>
      <c r="M3" t="s">
        <v>4</v>
      </c>
      <c r="N3" t="s">
        <v>30</v>
      </c>
      <c r="O3" t="s">
        <v>4</v>
      </c>
    </row>
    <row r="4" spans="1:15" x14ac:dyDescent="0.25">
      <c r="A4" s="1">
        <v>3</v>
      </c>
      <c r="B4" s="1" t="s">
        <v>12</v>
      </c>
      <c r="C4" s="1">
        <v>857</v>
      </c>
      <c r="D4" s="5">
        <v>28232839.783203125</v>
      </c>
      <c r="E4" s="1"/>
      <c r="I4">
        <v>40</v>
      </c>
      <c r="J4" s="5">
        <v>30425213.744140625</v>
      </c>
      <c r="K4" s="5">
        <v>33139802.190429688</v>
      </c>
      <c r="L4" s="5">
        <v>28232839.783203125</v>
      </c>
      <c r="M4" s="5">
        <v>25839807.887695313</v>
      </c>
      <c r="N4" s="5">
        <v>4808470.9833984375</v>
      </c>
      <c r="O4" s="5">
        <v>17328986.934570313</v>
      </c>
    </row>
    <row r="5" spans="1:15" x14ac:dyDescent="0.25">
      <c r="A5" s="1">
        <v>4</v>
      </c>
      <c r="B5" s="1" t="s">
        <v>13</v>
      </c>
      <c r="C5" s="1">
        <v>1058</v>
      </c>
      <c r="D5" s="5">
        <v>25839807.887695313</v>
      </c>
      <c r="E5" s="1"/>
      <c r="I5">
        <v>43</v>
      </c>
      <c r="J5" s="5">
        <v>20312671.42578125</v>
      </c>
      <c r="K5" s="5">
        <v>28371752.862304688</v>
      </c>
      <c r="L5" s="5">
        <v>29649485.267578125</v>
      </c>
      <c r="M5" s="5">
        <v>30559585.077148438</v>
      </c>
      <c r="N5" s="5">
        <v>30318841.080078125</v>
      </c>
      <c r="O5" s="5">
        <v>32620331.34765625</v>
      </c>
    </row>
    <row r="6" spans="1:15" x14ac:dyDescent="0.25">
      <c r="A6" s="1">
        <v>5</v>
      </c>
      <c r="B6" s="1" t="s">
        <v>33</v>
      </c>
      <c r="C6" s="1">
        <v>444</v>
      </c>
      <c r="D6" s="5">
        <v>4808470.9833984375</v>
      </c>
      <c r="E6" s="1"/>
      <c r="I6">
        <v>46</v>
      </c>
      <c r="J6" s="5">
        <v>9210573.6875</v>
      </c>
      <c r="K6" s="5">
        <v>33219026.802734375</v>
      </c>
      <c r="L6" s="5">
        <v>29125672.994140625</v>
      </c>
      <c r="M6" s="5">
        <v>37071936.577148438</v>
      </c>
      <c r="N6" s="5">
        <v>24475869.684570313</v>
      </c>
      <c r="O6" s="5">
        <v>40717899.083007813</v>
      </c>
    </row>
    <row r="7" spans="1:15" x14ac:dyDescent="0.25">
      <c r="A7" s="1">
        <v>6</v>
      </c>
      <c r="B7" s="1" t="s">
        <v>34</v>
      </c>
      <c r="C7" s="1">
        <v>898</v>
      </c>
      <c r="D7" s="5">
        <v>17328986.934570313</v>
      </c>
      <c r="E7" s="1"/>
      <c r="I7">
        <v>49</v>
      </c>
      <c r="J7" s="5">
        <v>4232111.8061523438</v>
      </c>
      <c r="K7" s="5">
        <v>29958259.985351563</v>
      </c>
      <c r="L7" s="5">
        <v>24172429.501953125</v>
      </c>
      <c r="M7" s="5">
        <v>35613447.786132813</v>
      </c>
      <c r="N7" s="5">
        <v>22292414.734375</v>
      </c>
      <c r="O7" s="5">
        <v>37115510.999023438</v>
      </c>
    </row>
    <row r="8" spans="1:15" x14ac:dyDescent="0.25">
      <c r="A8" s="1">
        <v>7</v>
      </c>
      <c r="B8" s="1" t="s">
        <v>14</v>
      </c>
      <c r="C8" s="1">
        <v>572</v>
      </c>
      <c r="D8" s="5">
        <v>20312671.42578125</v>
      </c>
      <c r="E8" s="1"/>
      <c r="I8">
        <v>52</v>
      </c>
      <c r="J8" s="5">
        <v>2945787.0595703125</v>
      </c>
      <c r="K8" s="5">
        <v>22674240.451171875</v>
      </c>
      <c r="L8" s="5">
        <v>5895050.068359375</v>
      </c>
      <c r="M8" s="5">
        <v>24004100.116210938</v>
      </c>
      <c r="N8" s="5">
        <v>25996657.625976563</v>
      </c>
      <c r="O8" s="5">
        <v>32117062.626953125</v>
      </c>
    </row>
    <row r="9" spans="1:15" x14ac:dyDescent="0.25">
      <c r="A9" s="1">
        <v>8</v>
      </c>
      <c r="B9" s="1" t="s">
        <v>15</v>
      </c>
      <c r="C9" s="1">
        <v>1004</v>
      </c>
      <c r="D9" s="5">
        <v>28371752.862304688</v>
      </c>
      <c r="E9" s="1"/>
      <c r="I9">
        <v>55</v>
      </c>
      <c r="J9" s="5">
        <v>4724239.8305664063</v>
      </c>
      <c r="K9" s="1">
        <v>14693685</v>
      </c>
      <c r="L9" s="5">
        <v>2020873.2861328125</v>
      </c>
      <c r="M9" s="5">
        <v>24250013.541015625</v>
      </c>
      <c r="N9" s="5">
        <v>11942168.474609375</v>
      </c>
      <c r="O9" s="5">
        <v>31753515.771484375</v>
      </c>
    </row>
    <row r="10" spans="1:15" x14ac:dyDescent="0.25">
      <c r="A10" s="1">
        <v>9</v>
      </c>
      <c r="B10" s="1" t="s">
        <v>16</v>
      </c>
      <c r="C10" s="1">
        <v>884</v>
      </c>
      <c r="D10" s="5">
        <v>29649485.267578125</v>
      </c>
      <c r="E10" s="1"/>
      <c r="I10">
        <v>58</v>
      </c>
      <c r="J10" s="5"/>
      <c r="K10" s="5"/>
      <c r="L10" s="5">
        <v>2339080.0576171875</v>
      </c>
      <c r="M10" s="5">
        <v>12841784.140625</v>
      </c>
      <c r="N10" s="5">
        <v>2579774.099609375</v>
      </c>
      <c r="O10" s="5">
        <v>11239746.229492188</v>
      </c>
    </row>
    <row r="11" spans="1:15" x14ac:dyDescent="0.25">
      <c r="A11" s="1">
        <v>10</v>
      </c>
      <c r="B11" s="1" t="s">
        <v>17</v>
      </c>
      <c r="C11" s="1">
        <v>1166</v>
      </c>
      <c r="D11" s="5">
        <v>30559585.077148438</v>
      </c>
      <c r="E11" s="1"/>
      <c r="I11">
        <v>61</v>
      </c>
      <c r="J11" s="5"/>
      <c r="K11" s="5"/>
      <c r="L11" s="5"/>
      <c r="M11" s="5"/>
      <c r="N11" s="5"/>
      <c r="O11" s="5"/>
    </row>
    <row r="12" spans="1:15" x14ac:dyDescent="0.25">
      <c r="A12" s="1">
        <v>11</v>
      </c>
      <c r="B12" s="1" t="s">
        <v>35</v>
      </c>
      <c r="C12" s="1">
        <v>896</v>
      </c>
      <c r="D12" s="5">
        <v>30318841.080078125</v>
      </c>
      <c r="E12" s="1"/>
      <c r="I12">
        <v>64</v>
      </c>
      <c r="J12" s="2"/>
      <c r="K12" s="2"/>
      <c r="L12" s="2"/>
      <c r="M12" s="2"/>
      <c r="N12" s="2"/>
      <c r="O12" s="2"/>
    </row>
    <row r="13" spans="1:15" x14ac:dyDescent="0.25">
      <c r="A13" s="1">
        <v>12</v>
      </c>
      <c r="B13" s="1" t="s">
        <v>36</v>
      </c>
      <c r="C13" s="1">
        <v>1378</v>
      </c>
      <c r="D13" s="5">
        <v>32620331.34765625</v>
      </c>
      <c r="E13" s="1"/>
      <c r="I13">
        <v>67</v>
      </c>
      <c r="J13" s="2"/>
      <c r="K13" s="2"/>
      <c r="L13" s="2"/>
      <c r="M13" s="2"/>
      <c r="N13" s="2"/>
      <c r="O13" s="2"/>
    </row>
    <row r="14" spans="1:15" x14ac:dyDescent="0.25">
      <c r="A14" s="1">
        <v>13</v>
      </c>
      <c r="B14" s="1" t="s">
        <v>18</v>
      </c>
      <c r="C14" s="1">
        <v>556</v>
      </c>
      <c r="D14" s="5">
        <v>9210573.6875</v>
      </c>
      <c r="E14" s="1"/>
    </row>
    <row r="15" spans="1:15" x14ac:dyDescent="0.25">
      <c r="A15" s="1">
        <v>14</v>
      </c>
      <c r="B15" s="1" t="s">
        <v>19</v>
      </c>
      <c r="C15" s="1">
        <v>1313</v>
      </c>
      <c r="D15" s="5">
        <v>33219026.802734375</v>
      </c>
      <c r="E15" s="1"/>
    </row>
    <row r="16" spans="1:15" x14ac:dyDescent="0.25">
      <c r="A16" s="1">
        <v>15</v>
      </c>
      <c r="B16" s="1" t="s">
        <v>20</v>
      </c>
      <c r="C16" s="1">
        <v>832</v>
      </c>
      <c r="D16" s="5">
        <v>29125672.994140625</v>
      </c>
      <c r="E16" s="1"/>
    </row>
    <row r="17" spans="1:13" x14ac:dyDescent="0.25">
      <c r="A17" s="1">
        <v>16</v>
      </c>
      <c r="B17" s="1" t="s">
        <v>21</v>
      </c>
      <c r="C17" s="1">
        <v>1223</v>
      </c>
      <c r="D17" s="5">
        <v>37071936.577148438</v>
      </c>
      <c r="E17" s="1"/>
      <c r="K17" s="8" t="s">
        <v>5</v>
      </c>
      <c r="L17" s="8"/>
    </row>
    <row r="18" spans="1:13" x14ac:dyDescent="0.25">
      <c r="A18" s="1">
        <v>17</v>
      </c>
      <c r="B18" s="1" t="s">
        <v>37</v>
      </c>
      <c r="C18" s="1">
        <v>746</v>
      </c>
      <c r="D18" s="5">
        <v>24475869.684570313</v>
      </c>
      <c r="E18" s="1"/>
      <c r="J18" t="str">
        <f>+I3</f>
        <v>°C</v>
      </c>
      <c r="K18" t="s">
        <v>2</v>
      </c>
      <c r="L18" s="3" t="s">
        <v>55</v>
      </c>
      <c r="M18" t="s">
        <v>56</v>
      </c>
    </row>
    <row r="19" spans="1:13" x14ac:dyDescent="0.25">
      <c r="A19" s="1">
        <v>18</v>
      </c>
      <c r="B19" s="1" t="s">
        <v>38</v>
      </c>
      <c r="C19" s="1">
        <v>1330</v>
      </c>
      <c r="D19" s="5">
        <v>40717899.083007813</v>
      </c>
      <c r="E19" s="1"/>
      <c r="J19">
        <f t="shared" ref="J19:J27" si="0">+I4</f>
        <v>40</v>
      </c>
      <c r="K19" s="2">
        <f>+J4*100/$J$4</f>
        <v>100</v>
      </c>
      <c r="L19" s="2">
        <f>+L4*100/$L$4</f>
        <v>100</v>
      </c>
      <c r="M19" s="2">
        <f>+N4*100/$N$4</f>
        <v>100</v>
      </c>
    </row>
    <row r="20" spans="1:13" x14ac:dyDescent="0.25">
      <c r="A20" s="1">
        <v>19</v>
      </c>
      <c r="B20" s="1" t="s">
        <v>22</v>
      </c>
      <c r="C20" s="1">
        <v>485</v>
      </c>
      <c r="D20" s="5">
        <v>4232111.8061523438</v>
      </c>
      <c r="E20" s="1"/>
      <c r="J20">
        <f t="shared" si="0"/>
        <v>43</v>
      </c>
      <c r="K20" s="2">
        <f t="shared" ref="K20:K23" si="1">+J5*100/$J$4</f>
        <v>66.76262522459065</v>
      </c>
      <c r="L20" s="2">
        <f t="shared" ref="L20:L26" si="2">+L5*100/$L$4</f>
        <v>105.01772225271445</v>
      </c>
      <c r="M20" s="2">
        <f t="shared" ref="M20:M23" si="3">+N5*100/$N$4</f>
        <v>630.52977099697432</v>
      </c>
    </row>
    <row r="21" spans="1:13" x14ac:dyDescent="0.25">
      <c r="A21" s="1">
        <v>20</v>
      </c>
      <c r="B21" s="1" t="s">
        <v>23</v>
      </c>
      <c r="C21" s="1">
        <v>1188</v>
      </c>
      <c r="D21" s="5">
        <v>29958259.985351563</v>
      </c>
      <c r="E21" s="1"/>
      <c r="J21">
        <f t="shared" si="0"/>
        <v>46</v>
      </c>
      <c r="K21" s="2">
        <f t="shared" si="1"/>
        <v>30.272831490867663</v>
      </c>
      <c r="L21" s="2">
        <f t="shared" si="2"/>
        <v>103.16239251096761</v>
      </c>
      <c r="M21" s="2">
        <f t="shared" si="3"/>
        <v>509.01564695045187</v>
      </c>
    </row>
    <row r="22" spans="1:13" x14ac:dyDescent="0.25">
      <c r="A22" s="1">
        <v>21</v>
      </c>
      <c r="B22" s="1" t="s">
        <v>24</v>
      </c>
      <c r="C22" s="1">
        <v>677</v>
      </c>
      <c r="D22" s="5">
        <v>24172429.501953125</v>
      </c>
      <c r="E22" s="1"/>
      <c r="J22">
        <f t="shared" si="0"/>
        <v>49</v>
      </c>
      <c r="K22" s="2">
        <f t="shared" si="1"/>
        <v>13.909883564802815</v>
      </c>
      <c r="L22" s="2">
        <f t="shared" si="2"/>
        <v>85.61813011928858</v>
      </c>
      <c r="M22" s="2">
        <f t="shared" si="3"/>
        <v>463.60713855487592</v>
      </c>
    </row>
    <row r="23" spans="1:13" x14ac:dyDescent="0.25">
      <c r="A23" s="1">
        <v>22</v>
      </c>
      <c r="B23" s="1" t="s">
        <v>25</v>
      </c>
      <c r="C23" s="1">
        <v>1357</v>
      </c>
      <c r="D23" s="5">
        <v>35613447.786132813</v>
      </c>
      <c r="E23" s="1"/>
      <c r="J23">
        <f t="shared" si="0"/>
        <v>52</v>
      </c>
      <c r="K23" s="2">
        <f t="shared" si="1"/>
        <v>9.6820587172953569</v>
      </c>
      <c r="L23" s="2">
        <f t="shared" si="2"/>
        <v>20.880117315958355</v>
      </c>
      <c r="M23" s="2">
        <f t="shared" si="3"/>
        <v>540.64291363578434</v>
      </c>
    </row>
    <row r="24" spans="1:13" x14ac:dyDescent="0.25">
      <c r="A24" s="1">
        <v>23</v>
      </c>
      <c r="B24" s="1" t="s">
        <v>39</v>
      </c>
      <c r="C24" s="1">
        <v>643</v>
      </c>
      <c r="D24" s="5">
        <v>22292414.734375</v>
      </c>
      <c r="E24" s="1"/>
      <c r="J24">
        <f t="shared" si="0"/>
        <v>55</v>
      </c>
      <c r="K24" s="2">
        <f t="shared" ref="K24:K26" si="4">+J9*100/$J$4</f>
        <v>15.527384196195545</v>
      </c>
      <c r="L24" s="2">
        <f t="shared" si="2"/>
        <v>7.1578817492355586</v>
      </c>
      <c r="M24" s="2">
        <f t="shared" ref="M24:M26" si="5">+N9*100/$N$4</f>
        <v>248.35687926246197</v>
      </c>
    </row>
    <row r="25" spans="1:13" x14ac:dyDescent="0.25">
      <c r="A25" s="1">
        <v>24</v>
      </c>
      <c r="B25" s="1" t="s">
        <v>40</v>
      </c>
      <c r="C25" s="1">
        <v>1311</v>
      </c>
      <c r="D25" s="5">
        <v>37115510.999023438</v>
      </c>
      <c r="E25" s="1"/>
      <c r="J25">
        <f t="shared" si="0"/>
        <v>58</v>
      </c>
      <c r="K25" s="2"/>
      <c r="L25" s="2">
        <f t="shared" si="2"/>
        <v>8.2849620356249183</v>
      </c>
      <c r="M25" s="2">
        <f t="shared" si="5"/>
        <v>53.650611774849317</v>
      </c>
    </row>
    <row r="26" spans="1:13" x14ac:dyDescent="0.25">
      <c r="A26" s="1">
        <v>25</v>
      </c>
      <c r="B26" s="1" t="s">
        <v>26</v>
      </c>
      <c r="C26" s="1">
        <v>423</v>
      </c>
      <c r="D26" s="5">
        <v>2945787.0595703125</v>
      </c>
      <c r="E26" s="1"/>
      <c r="J26">
        <f t="shared" si="0"/>
        <v>61</v>
      </c>
      <c r="K26" s="2"/>
      <c r="L26" s="2"/>
      <c r="M26" s="2"/>
    </row>
    <row r="27" spans="1:13" x14ac:dyDescent="0.25">
      <c r="A27" s="1"/>
      <c r="B27" s="1" t="s">
        <v>27</v>
      </c>
      <c r="C27" s="1">
        <v>1286</v>
      </c>
      <c r="D27" s="5">
        <v>22674240.451171875</v>
      </c>
      <c r="E27" s="1"/>
      <c r="J27">
        <f t="shared" si="0"/>
        <v>64</v>
      </c>
      <c r="K27" s="2"/>
      <c r="L27" s="2"/>
      <c r="M27" s="2"/>
    </row>
    <row r="28" spans="1:13" x14ac:dyDescent="0.25">
      <c r="A28" s="1"/>
      <c r="B28" s="1" t="s">
        <v>28</v>
      </c>
      <c r="C28" s="1">
        <v>608</v>
      </c>
      <c r="D28" s="5">
        <v>5895050.068359375</v>
      </c>
      <c r="E28" s="1"/>
    </row>
    <row r="29" spans="1:13" x14ac:dyDescent="0.25">
      <c r="A29" s="1"/>
      <c r="B29" s="1" t="s">
        <v>29</v>
      </c>
      <c r="C29" s="1">
        <v>1214</v>
      </c>
      <c r="D29" s="5">
        <v>24004100.116210938</v>
      </c>
      <c r="E29" s="1"/>
    </row>
    <row r="30" spans="1:13" x14ac:dyDescent="0.25">
      <c r="A30" s="6"/>
      <c r="B30" s="1" t="s">
        <v>41</v>
      </c>
      <c r="C30" s="1">
        <v>890</v>
      </c>
      <c r="D30" s="5">
        <v>25996657.625976563</v>
      </c>
      <c r="K30" s="7" t="s">
        <v>6</v>
      </c>
      <c r="L30" s="7"/>
    </row>
    <row r="31" spans="1:13" x14ac:dyDescent="0.25">
      <c r="A31" s="1"/>
      <c r="B31" s="1" t="s">
        <v>42</v>
      </c>
      <c r="C31" s="1">
        <v>1283</v>
      </c>
      <c r="D31" s="5">
        <v>32117062.626953125</v>
      </c>
      <c r="E31" s="1"/>
      <c r="J31" t="str">
        <f t="shared" ref="J31:J40" si="6">+J18</f>
        <v>°C</v>
      </c>
      <c r="K31" t="s">
        <v>2</v>
      </c>
      <c r="L31" s="3" t="s">
        <v>31</v>
      </c>
      <c r="M31" t="s">
        <v>32</v>
      </c>
    </row>
    <row r="32" spans="1:13" x14ac:dyDescent="0.25">
      <c r="A32" s="1"/>
      <c r="B32" s="1" t="s">
        <v>43</v>
      </c>
      <c r="C32" s="1">
        <v>686</v>
      </c>
      <c r="D32" s="5">
        <v>4724239.8305664063</v>
      </c>
      <c r="E32" s="1"/>
      <c r="J32">
        <f t="shared" si="6"/>
        <v>40</v>
      </c>
      <c r="K32" s="4">
        <f>+J4/K4</f>
        <v>0.91808676374438358</v>
      </c>
      <c r="L32" s="4">
        <f>+L4/M4</f>
        <v>1.0926102820078378</v>
      </c>
      <c r="M32" s="4">
        <f>+N4/O4</f>
        <v>0.27748136700396603</v>
      </c>
    </row>
    <row r="33" spans="1:13" x14ac:dyDescent="0.25">
      <c r="A33" s="1"/>
      <c r="B33" s="1" t="s">
        <v>44</v>
      </c>
      <c r="C33" s="1">
        <v>2737</v>
      </c>
      <c r="D33" s="1">
        <v>14693685</v>
      </c>
      <c r="J33">
        <f t="shared" si="6"/>
        <v>43</v>
      </c>
      <c r="K33" s="4">
        <f t="shared" ref="K33:K36" si="7">+J5/K5</f>
        <v>0.71594700279407464</v>
      </c>
      <c r="L33" s="4">
        <f t="shared" ref="L33:L36" si="8">+L5/M5</f>
        <v>0.9702188427207783</v>
      </c>
      <c r="M33" s="4">
        <f t="shared" ref="M33:M36" si="9">+N5/O5</f>
        <v>0.92944614071973597</v>
      </c>
    </row>
    <row r="34" spans="1:13" x14ac:dyDescent="0.25">
      <c r="A34" s="1"/>
      <c r="B34" s="1" t="s">
        <v>45</v>
      </c>
      <c r="C34" s="1">
        <v>247</v>
      </c>
      <c r="D34" s="5">
        <v>2020873.2861328125</v>
      </c>
      <c r="E34" s="1"/>
      <c r="J34">
        <f t="shared" si="6"/>
        <v>46</v>
      </c>
      <c r="K34" s="4">
        <f t="shared" si="7"/>
        <v>0.27726801697700082</v>
      </c>
      <c r="L34" s="4">
        <f t="shared" si="8"/>
        <v>0.78565285990735156</v>
      </c>
      <c r="M34" s="4">
        <f t="shared" si="9"/>
        <v>0.60110836353991703</v>
      </c>
    </row>
    <row r="35" spans="1:13" x14ac:dyDescent="0.25">
      <c r="B35" s="1" t="s">
        <v>46</v>
      </c>
      <c r="C35" s="1">
        <v>1017</v>
      </c>
      <c r="D35" s="5">
        <v>24250013.541015625</v>
      </c>
      <c r="J35">
        <f t="shared" si="6"/>
        <v>49</v>
      </c>
      <c r="K35" s="4">
        <f t="shared" si="7"/>
        <v>0.14126694301410309</v>
      </c>
      <c r="L35" s="4">
        <f t="shared" si="8"/>
        <v>0.67874443516713934</v>
      </c>
      <c r="M35" s="4">
        <f t="shared" si="9"/>
        <v>0.60062260047993266</v>
      </c>
    </row>
    <row r="36" spans="1:13" x14ac:dyDescent="0.25">
      <c r="B36" s="1" t="s">
        <v>47</v>
      </c>
      <c r="C36" s="1">
        <v>586</v>
      </c>
      <c r="D36" s="5">
        <v>11942168.474609375</v>
      </c>
      <c r="J36">
        <f t="shared" si="6"/>
        <v>52</v>
      </c>
      <c r="K36" s="4">
        <f t="shared" si="7"/>
        <v>0.12991778339450683</v>
      </c>
      <c r="L36" s="4">
        <f t="shared" si="8"/>
        <v>0.24558513086596442</v>
      </c>
      <c r="M36" s="4">
        <f t="shared" si="9"/>
        <v>0.80943447188597417</v>
      </c>
    </row>
    <row r="37" spans="1:13" x14ac:dyDescent="0.25">
      <c r="B37" s="1" t="s">
        <v>48</v>
      </c>
      <c r="C37" s="1">
        <v>1238</v>
      </c>
      <c r="D37" s="5">
        <v>31753515.771484375</v>
      </c>
      <c r="J37">
        <f t="shared" si="6"/>
        <v>55</v>
      </c>
      <c r="K37" s="4"/>
      <c r="L37" s="4"/>
      <c r="M37" s="4"/>
    </row>
    <row r="38" spans="1:13" x14ac:dyDescent="0.25">
      <c r="B38" s="1" t="s">
        <v>49</v>
      </c>
      <c r="C38" s="1">
        <v>326</v>
      </c>
      <c r="D38" s="5">
        <v>2339080.0576171875</v>
      </c>
      <c r="J38">
        <f t="shared" si="6"/>
        <v>58</v>
      </c>
      <c r="K38" s="4"/>
      <c r="L38" s="4"/>
      <c r="M38" s="4"/>
    </row>
    <row r="39" spans="1:13" x14ac:dyDescent="0.25">
      <c r="B39" s="1" t="s">
        <v>50</v>
      </c>
      <c r="C39" s="1">
        <v>718</v>
      </c>
      <c r="D39" s="5">
        <v>12841784.140625</v>
      </c>
      <c r="J39">
        <f t="shared" si="6"/>
        <v>61</v>
      </c>
      <c r="K39" s="4"/>
      <c r="L39" s="4"/>
      <c r="M39" s="4"/>
    </row>
    <row r="40" spans="1:13" x14ac:dyDescent="0.25">
      <c r="B40" s="1" t="s">
        <v>51</v>
      </c>
      <c r="C40" s="1">
        <v>355</v>
      </c>
      <c r="D40" s="5">
        <v>2579774.099609375</v>
      </c>
      <c r="J40">
        <f t="shared" si="6"/>
        <v>64</v>
      </c>
      <c r="K40" s="4"/>
      <c r="L40" s="4"/>
    </row>
    <row r="41" spans="1:13" x14ac:dyDescent="0.25">
      <c r="B41" s="1" t="s">
        <v>52</v>
      </c>
      <c r="C41" s="1">
        <v>726</v>
      </c>
      <c r="D41" s="5">
        <v>11239746.229492188</v>
      </c>
    </row>
    <row r="42" spans="1:13" x14ac:dyDescent="0.25">
      <c r="B42" s="1"/>
      <c r="C42" s="1"/>
      <c r="D42" s="5"/>
    </row>
    <row r="43" spans="1:13" x14ac:dyDescent="0.25">
      <c r="B43" s="1"/>
      <c r="C43" s="1"/>
      <c r="D43" s="5"/>
    </row>
    <row r="44" spans="1:13" x14ac:dyDescent="0.25">
      <c r="B44" s="1"/>
      <c r="C44" s="1"/>
      <c r="D44" s="5"/>
      <c r="K44" s="7"/>
      <c r="L44" s="7"/>
    </row>
    <row r="45" spans="1:13" x14ac:dyDescent="0.25">
      <c r="B45" s="1"/>
      <c r="C45" s="1"/>
      <c r="D45" s="5"/>
      <c r="L45" s="3"/>
    </row>
    <row r="46" spans="1:13" x14ac:dyDescent="0.25">
      <c r="B46" s="1"/>
      <c r="C46" s="1"/>
      <c r="D46" s="5"/>
      <c r="K46" s="2"/>
      <c r="L46" s="2"/>
      <c r="M46" s="2"/>
    </row>
    <row r="47" spans="1:13" x14ac:dyDescent="0.25">
      <c r="B47" s="1"/>
      <c r="C47" s="1"/>
      <c r="D47" s="5"/>
      <c r="K47" s="2"/>
      <c r="L47" s="2"/>
      <c r="M47" s="2"/>
    </row>
    <row r="48" spans="1:13" x14ac:dyDescent="0.25">
      <c r="B48" s="1"/>
      <c r="C48" s="1"/>
      <c r="D48" s="5"/>
      <c r="K48" s="2"/>
      <c r="L48" s="2"/>
      <c r="M48" s="2"/>
    </row>
    <row r="49" spans="2:13" x14ac:dyDescent="0.25">
      <c r="B49" s="1"/>
      <c r="C49" s="1"/>
      <c r="D49" s="5"/>
      <c r="K49" s="2"/>
      <c r="L49" s="2"/>
      <c r="M49" s="2"/>
    </row>
    <row r="50" spans="2:13" x14ac:dyDescent="0.25">
      <c r="K50" s="2"/>
      <c r="L50" s="2"/>
      <c r="M50" s="2"/>
    </row>
    <row r="51" spans="2:13" x14ac:dyDescent="0.25">
      <c r="K51" s="2"/>
      <c r="L51" s="2"/>
      <c r="M51" s="2"/>
    </row>
    <row r="52" spans="2:13" x14ac:dyDescent="0.25">
      <c r="K52" s="2"/>
      <c r="L52" s="2"/>
      <c r="M52" s="2"/>
    </row>
    <row r="53" spans="2:13" x14ac:dyDescent="0.25">
      <c r="K53" s="2"/>
      <c r="L53" s="2"/>
      <c r="M53" s="2"/>
    </row>
    <row r="54" spans="2:13" x14ac:dyDescent="0.25">
      <c r="J54">
        <f t="shared" ref="J54" si="10">+J40</f>
        <v>64</v>
      </c>
    </row>
  </sheetData>
  <mergeCells count="6">
    <mergeCell ref="K44:L44"/>
    <mergeCell ref="N2:O2"/>
    <mergeCell ref="J2:K2"/>
    <mergeCell ref="L2:M2"/>
    <mergeCell ref="K17:L17"/>
    <mergeCell ref="K30:L30"/>
  </mergeCells>
  <pageMargins left="0.78740157499999996" right="0.78740157499999996" top="0.984251969" bottom="0.984251969" header="0.4921259845" footer="0.492125984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report tsa 20250929-2051001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Deuther-Conrad, Dr. Winnie (FWPN) - 1508</dc:creator>
  <cp:lastModifiedBy>Deuther-Conrad, Dr. Winnie (FWPN) - 1508</cp:lastModifiedBy>
  <dcterms:created xsi:type="dcterms:W3CDTF">2025-10-01T13:13:33Z</dcterms:created>
  <dcterms:modified xsi:type="dcterms:W3CDTF">2026-03-23T14:43:56Z</dcterms:modified>
</cp:coreProperties>
</file>