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Thermal Shift Assay\20251117_TSA IDH1-U251 AG220_Lisa Wiesner\"/>
    </mc:Choice>
  </mc:AlternateContent>
  <xr:revisionPtr revIDLastSave="0" documentId="13_ncr:1_{25750F23-F007-4350-AE5C-175A36857D38}" xr6:coauthVersionLast="47" xr6:coauthVersionMax="47" xr10:uidLastSave="{00000000-0000-0000-0000-000000000000}"/>
  <bookViews>
    <workbookView xWindow="2730" yWindow="2730" windowWidth="25260" windowHeight="12810" xr2:uid="{858CAA1A-49C4-49E2-92A1-46AD47121B22}"/>
  </bookViews>
  <sheets>
    <sheet name="report tsa 20250929-2051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1" l="1"/>
  <c r="L24" i="1"/>
  <c r="J54" i="1"/>
  <c r="J53" i="1"/>
  <c r="J52" i="1"/>
  <c r="J51" i="1"/>
  <c r="J50" i="1"/>
  <c r="J49" i="1"/>
  <c r="J48" i="1"/>
  <c r="J47" i="1"/>
  <c r="J46" i="1"/>
  <c r="K33" i="1"/>
  <c r="L33" i="1"/>
  <c r="K34" i="1"/>
  <c r="L34" i="1"/>
  <c r="K35" i="1"/>
  <c r="L35" i="1"/>
  <c r="K36" i="1"/>
  <c r="L36" i="1"/>
  <c r="L32" i="1"/>
  <c r="K32" i="1"/>
  <c r="L20" i="1"/>
  <c r="L21" i="1"/>
  <c r="L22" i="1"/>
  <c r="L23" i="1"/>
  <c r="L19" i="1"/>
  <c r="J19" i="1"/>
  <c r="J32" i="1" s="1"/>
  <c r="J20" i="1"/>
  <c r="J33" i="1" s="1"/>
  <c r="J21" i="1"/>
  <c r="J34" i="1" s="1"/>
  <c r="J22" i="1"/>
  <c r="J35" i="1" s="1"/>
  <c r="J23" i="1"/>
  <c r="J36" i="1" s="1"/>
  <c r="J24" i="1"/>
  <c r="J37" i="1" s="1"/>
  <c r="J25" i="1"/>
  <c r="J38" i="1" s="1"/>
  <c r="J26" i="1"/>
  <c r="J39" i="1" s="1"/>
  <c r="J27" i="1"/>
  <c r="J40" i="1" s="1"/>
  <c r="J18" i="1"/>
  <c r="J31" i="1" s="1"/>
  <c r="K20" i="1"/>
  <c r="K21" i="1"/>
  <c r="K22" i="1"/>
  <c r="K23" i="1"/>
  <c r="K19" i="1"/>
  <c r="L51" i="1" l="1"/>
  <c r="K49" i="1"/>
  <c r="L50" i="1"/>
  <c r="L49" i="1"/>
  <c r="L46" i="1"/>
  <c r="L48" i="1"/>
  <c r="L47" i="1"/>
  <c r="K47" i="1"/>
  <c r="K48" i="1"/>
  <c r="K46" i="1"/>
  <c r="K50" i="1"/>
</calcChain>
</file>

<file path=xl/sharedStrings.xml><?xml version="1.0" encoding="utf-8"?>
<sst xmlns="http://schemas.openxmlformats.org/spreadsheetml/2006/main" count="46" uniqueCount="40">
  <si>
    <t>Name</t>
  </si>
  <si>
    <t>Area [pixel]</t>
  </si>
  <si>
    <t>DMSO</t>
  </si>
  <si>
    <t>°C</t>
  </si>
  <si>
    <t>GAPDH</t>
  </si>
  <si>
    <t>IDH in % 40°C</t>
  </si>
  <si>
    <t>IDH/GAPDH</t>
  </si>
  <si>
    <t>D40_I</t>
  </si>
  <si>
    <t>D40_G</t>
  </si>
  <si>
    <t>D43_I</t>
  </si>
  <si>
    <t>D43_G</t>
  </si>
  <si>
    <t>D46_I</t>
  </si>
  <si>
    <t>D46_G</t>
  </si>
  <si>
    <t>D49_I</t>
  </si>
  <si>
    <t>D49_G</t>
  </si>
  <si>
    <t>D52_I</t>
  </si>
  <si>
    <t>D52_G</t>
  </si>
  <si>
    <t>D55_G</t>
  </si>
  <si>
    <t>D58_G</t>
  </si>
  <si>
    <t>DMSO (D)</t>
  </si>
  <si>
    <t>IDH/GAPDH (% of 40°C)</t>
  </si>
  <si>
    <t>MD2</t>
  </si>
  <si>
    <t>IDH1</t>
  </si>
  <si>
    <t>No</t>
  </si>
  <si>
    <t>Intensity [cnts]</t>
  </si>
  <si>
    <t>A40_I</t>
  </si>
  <si>
    <t>A40_G</t>
  </si>
  <si>
    <t>A43_I</t>
  </si>
  <si>
    <t>A43_G</t>
  </si>
  <si>
    <t>A46_I</t>
  </si>
  <si>
    <t>A46_G</t>
  </si>
  <si>
    <t>A49_I</t>
  </si>
  <si>
    <t>A49_G</t>
  </si>
  <si>
    <t>A52_I</t>
  </si>
  <si>
    <t>A52_G</t>
  </si>
  <si>
    <t>A55_I</t>
  </si>
  <si>
    <t>A55_G</t>
  </si>
  <si>
    <t>A58_G</t>
  </si>
  <si>
    <t>AG120 (A)</t>
  </si>
  <si>
    <t>AG120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</si>
</sst>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Auswertung TSA 20251117</a:t>
            </a:r>
          </a:p>
          <a:p>
            <a:pPr>
              <a:defRPr/>
            </a:pPr>
            <a:r>
              <a:rPr lang="de-DE"/>
              <a:t>Intensity (cnts) vs. protein, treatment and temperature (°C)</a:t>
            </a:r>
          </a:p>
        </c:rich>
      </c:tx>
      <c:layout>
        <c:manualLayout>
          <c:xMode val="edge"/>
          <c:yMode val="edge"/>
          <c:x val="0.17504855643044623"/>
          <c:y val="2.625409832676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 tsa 20250929-2051001'!$J$2:$J$3</c:f>
              <c:strCache>
                <c:ptCount val="2"/>
                <c:pt idx="0">
                  <c:v>DMSO (D)</c:v>
                </c:pt>
                <c:pt idx="1">
                  <c:v>IDH1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20250929-2051001'!$J$4:$J$11</c:f>
              <c:numCache>
                <c:formatCode>0</c:formatCode>
                <c:ptCount val="8"/>
                <c:pt idx="0">
                  <c:v>3233183.9599609375</c:v>
                </c:pt>
                <c:pt idx="1">
                  <c:v>3964311.7060546875</c:v>
                </c:pt>
                <c:pt idx="2">
                  <c:v>2520778.4501953125</c:v>
                </c:pt>
                <c:pt idx="3">
                  <c:v>1945878.2900390625</c:v>
                </c:pt>
                <c:pt idx="4">
                  <c:v>658051.49560546875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8-4846-BC1A-4E2F6AA15C9D}"/>
            </c:ext>
          </c:extLst>
        </c:ser>
        <c:ser>
          <c:idx val="1"/>
          <c:order val="1"/>
          <c:tx>
            <c:strRef>
              <c:f>'report tsa 20250929-2051001'!$K$2:$K$3</c:f>
              <c:strCache>
                <c:ptCount val="2"/>
                <c:pt idx="0">
                  <c:v>DMSO (D)</c:v>
                </c:pt>
                <c:pt idx="1">
                  <c:v>GAPDH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20250929-2051001'!$K$4:$K$11</c:f>
              <c:numCache>
                <c:formatCode>0</c:formatCode>
                <c:ptCount val="8"/>
                <c:pt idx="0">
                  <c:v>4536993.572265625</c:v>
                </c:pt>
                <c:pt idx="1">
                  <c:v>6046445.8740234375</c:v>
                </c:pt>
                <c:pt idx="2">
                  <c:v>6842138.80078125</c:v>
                </c:pt>
                <c:pt idx="3">
                  <c:v>8612854.142578125</c:v>
                </c:pt>
                <c:pt idx="4">
                  <c:v>8042818.25</c:v>
                </c:pt>
                <c:pt idx="5">
                  <c:v>2784992.5478515625</c:v>
                </c:pt>
                <c:pt idx="6">
                  <c:v>1307699.39453125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D8-4846-BC1A-4E2F6AA15C9D}"/>
            </c:ext>
          </c:extLst>
        </c:ser>
        <c:ser>
          <c:idx val="2"/>
          <c:order val="2"/>
          <c:tx>
            <c:strRef>
              <c:f>'report tsa 20250929-2051001'!$L$2:$L$3</c:f>
              <c:strCache>
                <c:ptCount val="2"/>
                <c:pt idx="0">
                  <c:v>AG120 (A)</c:v>
                </c:pt>
                <c:pt idx="1">
                  <c:v>IDH1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20250929-2051001'!$L$4:$L$11</c:f>
              <c:numCache>
                <c:formatCode>0</c:formatCode>
                <c:ptCount val="8"/>
                <c:pt idx="0">
                  <c:v>5570778.9619140625</c:v>
                </c:pt>
                <c:pt idx="1">
                  <c:v>3975972.58203125</c:v>
                </c:pt>
                <c:pt idx="2">
                  <c:v>4254562.4921875</c:v>
                </c:pt>
                <c:pt idx="3">
                  <c:v>4802983.505859375</c:v>
                </c:pt>
                <c:pt idx="4">
                  <c:v>3210316.7075195313</c:v>
                </c:pt>
                <c:pt idx="5">
                  <c:v>1240223.7880859375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8-4846-BC1A-4E2F6AA15C9D}"/>
            </c:ext>
          </c:extLst>
        </c:ser>
        <c:ser>
          <c:idx val="3"/>
          <c:order val="3"/>
          <c:tx>
            <c:strRef>
              <c:f>'report tsa 20250929-2051001'!$M$2:$M$3</c:f>
              <c:strCache>
                <c:ptCount val="2"/>
                <c:pt idx="0">
                  <c:v>AG120 (A)</c:v>
                </c:pt>
                <c:pt idx="1">
                  <c:v>GAPDH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20250929-2051001'!$I$4:$I$11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20250929-2051001'!$M$4:$M$11</c:f>
              <c:numCache>
                <c:formatCode>0</c:formatCode>
                <c:ptCount val="8"/>
                <c:pt idx="0">
                  <c:v>4414498.6103515625</c:v>
                </c:pt>
                <c:pt idx="1">
                  <c:v>6360489.4326171875</c:v>
                </c:pt>
                <c:pt idx="2">
                  <c:v>7720106.19921875</c:v>
                </c:pt>
                <c:pt idx="3">
                  <c:v>8667780.845703125</c:v>
                </c:pt>
                <c:pt idx="4">
                  <c:v>7264584.2783203125</c:v>
                </c:pt>
                <c:pt idx="5">
                  <c:v>2773396.9765625</c:v>
                </c:pt>
                <c:pt idx="6">
                  <c:v>602760.22509765625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D8-4846-BC1A-4E2F6AA15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2894687"/>
        <c:axId val="1882890367"/>
      </c:barChart>
      <c:catAx>
        <c:axId val="188289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0367"/>
        <c:crosses val="autoZero"/>
        <c:auto val="1"/>
        <c:lblAlgn val="ctr"/>
        <c:lblOffset val="100"/>
        <c:noMultiLvlLbl val="0"/>
      </c:catAx>
      <c:valAx>
        <c:axId val="1882890367"/>
        <c:scaling>
          <c:orientation val="minMax"/>
          <c:min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>
                <a:solidFill>
                  <a:sysClr val="windowText" lastClr="000000"/>
                </a:solidFill>
              </a:rPr>
              <a:t>Auswertung TSA 20251117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de-DE">
                <a:solidFill>
                  <a:sysClr val="windowText" lastClr="000000"/>
                </a:solidFill>
              </a:rPr>
              <a:t>Intensity IDH1 band (% of intensity at 40°C)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'report tsa 20250929-2051001'!$K$18</c:f>
              <c:strCache>
                <c:ptCount val="1"/>
                <c:pt idx="0">
                  <c:v>DMSO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'report tsa 20250929-2051001'!$J$19:$J$27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20250929-2051001'!$K$19:$K$27</c:f>
              <c:numCache>
                <c:formatCode>0</c:formatCode>
                <c:ptCount val="9"/>
                <c:pt idx="0">
                  <c:v>100</c:v>
                </c:pt>
                <c:pt idx="1">
                  <c:v>122.61324301827179</c:v>
                </c:pt>
                <c:pt idx="2">
                  <c:v>77.965821970296048</c:v>
                </c:pt>
                <c:pt idx="3">
                  <c:v>60.184583189091789</c:v>
                </c:pt>
                <c:pt idx="4">
                  <c:v>20.353048380625367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53-4280-9442-9F2C039E3301}"/>
            </c:ext>
          </c:extLst>
        </c:ser>
        <c:ser>
          <c:idx val="1"/>
          <c:order val="1"/>
          <c:tx>
            <c:strRef>
              <c:f>'report tsa 20250929-2051001'!$L$18</c:f>
              <c:strCache>
                <c:ptCount val="1"/>
                <c:pt idx="0">
                  <c:v>AG120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'report tsa 20250929-2051001'!$J$19:$J$27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20250929-2051001'!$L$19:$L$27</c:f>
              <c:numCache>
                <c:formatCode>0</c:formatCode>
                <c:ptCount val="9"/>
                <c:pt idx="0">
                  <c:v>100</c:v>
                </c:pt>
                <c:pt idx="1">
                  <c:v>71.371932169879997</c:v>
                </c:pt>
                <c:pt idx="2">
                  <c:v>76.372846980194595</c:v>
                </c:pt>
                <c:pt idx="3">
                  <c:v>86.217448918653901</c:v>
                </c:pt>
                <c:pt idx="4">
                  <c:v>57.627788312327858</c:v>
                </c:pt>
                <c:pt idx="5">
                  <c:v>22.263022757948548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53-4280-9442-9F2C039E3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331839"/>
        <c:axId val="2014309759"/>
      </c:scatterChart>
      <c:valAx>
        <c:axId val="2014331839"/>
        <c:scaling>
          <c:orientation val="minMax"/>
          <c:max val="64"/>
          <c:min val="3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09759"/>
        <c:crosses val="autoZero"/>
        <c:crossBetween val="midCat"/>
      </c:valAx>
      <c:valAx>
        <c:axId val="201430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3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>
                <a:solidFill>
                  <a:sysClr val="windowText" lastClr="000000"/>
                </a:solidFill>
              </a:rPr>
              <a:t>Auswertung TSA 20251117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de-DE">
                <a:solidFill>
                  <a:sysClr val="windowText" lastClr="000000"/>
                </a:solidFill>
              </a:rPr>
              <a:t>Ratio  IDH1/GAPDH band vs. protein, treatment and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'report tsa 20250929-2051001'!$K$18</c:f>
              <c:strCache>
                <c:ptCount val="1"/>
                <c:pt idx="0">
                  <c:v>DMSO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'report tsa 20250929-2051001'!$J$32:$J$40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20250929-2051001'!$K$32:$K$40</c:f>
              <c:numCache>
                <c:formatCode>0.0</c:formatCode>
                <c:ptCount val="9"/>
                <c:pt idx="0">
                  <c:v>0.71262696507334744</c:v>
                </c:pt>
                <c:pt idx="1">
                  <c:v>0.65564329668211319</c:v>
                </c:pt>
                <c:pt idx="2">
                  <c:v>0.36841965993257614</c:v>
                </c:pt>
                <c:pt idx="3">
                  <c:v>0.22592723130181719</c:v>
                </c:pt>
                <c:pt idx="4">
                  <c:v>8.1818521213688836E-2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8D-45DD-A60C-59DB4CB39DF7}"/>
            </c:ext>
          </c:extLst>
        </c:ser>
        <c:ser>
          <c:idx val="1"/>
          <c:order val="1"/>
          <c:tx>
            <c:strRef>
              <c:f>'report tsa 20250929-2051001'!$L$18</c:f>
              <c:strCache>
                <c:ptCount val="1"/>
                <c:pt idx="0">
                  <c:v>AG120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'report tsa 20250929-2051001'!$J$32:$J$40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20250929-2051001'!$L$32:$L$40</c:f>
              <c:numCache>
                <c:formatCode>0.0</c:formatCode>
                <c:ptCount val="9"/>
                <c:pt idx="0">
                  <c:v>1.2619279002265709</c:v>
                </c:pt>
                <c:pt idx="1">
                  <c:v>0.62510481687809882</c:v>
                </c:pt>
                <c:pt idx="2">
                  <c:v>0.55110154995251859</c:v>
                </c:pt>
                <c:pt idx="3">
                  <c:v>0.55411916744991951</c:v>
                </c:pt>
                <c:pt idx="4">
                  <c:v>0.44191334073996147</c:v>
                </c:pt>
                <c:pt idx="5">
                  <c:v>0.44718581528964479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8D-45DD-A60C-59DB4CB39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331839"/>
        <c:axId val="2014309759"/>
      </c:scatterChart>
      <c:valAx>
        <c:axId val="2014331839"/>
        <c:scaling>
          <c:orientation val="minMax"/>
          <c:max val="64"/>
          <c:min val="3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09759"/>
        <c:crosses val="autoZero"/>
        <c:crossBetween val="midCat"/>
      </c:valAx>
      <c:valAx>
        <c:axId val="201430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3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1</xdr:row>
      <xdr:rowOff>23812</xdr:rowOff>
    </xdr:from>
    <xdr:to>
      <xdr:col>20</xdr:col>
      <xdr:colOff>533400</xdr:colOff>
      <xdr:row>18</xdr:row>
      <xdr:rowOff>114300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A562E8D-F79D-D8AA-075C-3912D8350A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83003</xdr:colOff>
      <xdr:row>19</xdr:row>
      <xdr:rowOff>113619</xdr:rowOff>
    </xdr:from>
    <xdr:to>
      <xdr:col>20</xdr:col>
      <xdr:colOff>590550</xdr:colOff>
      <xdr:row>38</xdr:row>
      <xdr:rowOff>76200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C8A7CCF-81FF-0D87-A5E0-82FBD5D16A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40</xdr:row>
      <xdr:rowOff>0</xdr:rowOff>
    </xdr:from>
    <xdr:to>
      <xdr:col>20</xdr:col>
      <xdr:colOff>507547</xdr:colOff>
      <xdr:row>58</xdr:row>
      <xdr:rowOff>153081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BD71E2E-CE28-46C8-9619-9B85A6E55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1B2C-51E0-44F6-B1C5-D19F9B719A5B}">
  <dimension ref="A1:M54"/>
  <sheetViews>
    <sheetView tabSelected="1" topLeftCell="E1" zoomScaleNormal="100" workbookViewId="0">
      <selection activeCell="H17" sqref="H17"/>
    </sheetView>
  </sheetViews>
  <sheetFormatPr baseColWidth="10" defaultRowHeight="15" x14ac:dyDescent="0.25"/>
  <cols>
    <col min="5" max="5" width="21.5703125" customWidth="1"/>
  </cols>
  <sheetData>
    <row r="1" spans="1:13" x14ac:dyDescent="0.25">
      <c r="A1" s="1" t="s">
        <v>23</v>
      </c>
      <c r="B1" s="1" t="s">
        <v>0</v>
      </c>
      <c r="C1" s="1" t="s">
        <v>1</v>
      </c>
      <c r="D1" s="1" t="s">
        <v>24</v>
      </c>
      <c r="E1" s="1"/>
    </row>
    <row r="2" spans="1:13" x14ac:dyDescent="0.25">
      <c r="A2" s="1">
        <v>1</v>
      </c>
      <c r="B2" s="1" t="s">
        <v>7</v>
      </c>
      <c r="C2" s="1">
        <v>187</v>
      </c>
      <c r="D2" s="5">
        <v>3233183.9599609375</v>
      </c>
      <c r="E2" s="1"/>
      <c r="J2" s="7" t="s">
        <v>19</v>
      </c>
      <c r="K2" s="7"/>
      <c r="L2" s="7" t="s">
        <v>38</v>
      </c>
      <c r="M2" s="7"/>
    </row>
    <row r="3" spans="1:13" x14ac:dyDescent="0.25">
      <c r="A3" s="1">
        <v>2</v>
      </c>
      <c r="B3" s="1" t="s">
        <v>8</v>
      </c>
      <c r="C3" s="1">
        <v>240</v>
      </c>
      <c r="D3" s="5">
        <v>4536993.572265625</v>
      </c>
      <c r="E3" s="1"/>
      <c r="I3" t="s">
        <v>3</v>
      </c>
      <c r="J3" t="s">
        <v>22</v>
      </c>
      <c r="K3" t="s">
        <v>4</v>
      </c>
      <c r="L3" t="s">
        <v>22</v>
      </c>
      <c r="M3" t="s">
        <v>4</v>
      </c>
    </row>
    <row r="4" spans="1:13" x14ac:dyDescent="0.25">
      <c r="A4" s="1">
        <v>3</v>
      </c>
      <c r="B4" s="1" t="s">
        <v>25</v>
      </c>
      <c r="C4" s="1">
        <v>227</v>
      </c>
      <c r="D4" s="5">
        <v>5570778.9619140625</v>
      </c>
      <c r="E4" s="1"/>
      <c r="I4">
        <v>40</v>
      </c>
      <c r="J4" s="5">
        <v>3233183.9599609375</v>
      </c>
      <c r="K4" s="5">
        <v>4536993.572265625</v>
      </c>
      <c r="L4" s="5">
        <v>5570778.9619140625</v>
      </c>
      <c r="M4" s="5">
        <v>4414498.6103515625</v>
      </c>
    </row>
    <row r="5" spans="1:13" x14ac:dyDescent="0.25">
      <c r="A5" s="1">
        <v>4</v>
      </c>
      <c r="B5" s="1" t="s">
        <v>26</v>
      </c>
      <c r="C5" s="1">
        <v>247</v>
      </c>
      <c r="D5" s="5">
        <v>4414498.6103515625</v>
      </c>
      <c r="E5" s="1"/>
      <c r="I5">
        <v>43</v>
      </c>
      <c r="J5" s="5">
        <v>3964311.7060546875</v>
      </c>
      <c r="K5" s="5">
        <v>6046445.8740234375</v>
      </c>
      <c r="L5" s="5">
        <v>3975972.58203125</v>
      </c>
      <c r="M5" s="5">
        <v>6360489.4326171875</v>
      </c>
    </row>
    <row r="6" spans="1:13" x14ac:dyDescent="0.25">
      <c r="A6" s="1">
        <v>5</v>
      </c>
      <c r="B6" s="1" t="s">
        <v>9</v>
      </c>
      <c r="C6" s="1">
        <v>232</v>
      </c>
      <c r="D6" s="5">
        <v>3964311.7060546875</v>
      </c>
      <c r="E6" s="1"/>
      <c r="I6">
        <v>46</v>
      </c>
      <c r="J6" s="5">
        <v>2520778.4501953125</v>
      </c>
      <c r="K6" s="5">
        <v>6842138.80078125</v>
      </c>
      <c r="L6" s="5">
        <v>4254562.4921875</v>
      </c>
      <c r="M6" s="5">
        <v>7720106.19921875</v>
      </c>
    </row>
    <row r="7" spans="1:13" x14ac:dyDescent="0.25">
      <c r="A7" s="1">
        <v>6</v>
      </c>
      <c r="B7" s="1" t="s">
        <v>10</v>
      </c>
      <c r="C7" s="1">
        <v>305</v>
      </c>
      <c r="D7" s="5">
        <v>6046445.8740234375</v>
      </c>
      <c r="E7" s="1"/>
      <c r="I7">
        <v>49</v>
      </c>
      <c r="J7" s="5">
        <v>1945878.2900390625</v>
      </c>
      <c r="K7" s="5">
        <v>8612854.142578125</v>
      </c>
      <c r="L7" s="5">
        <v>4802983.505859375</v>
      </c>
      <c r="M7" s="5">
        <v>8667780.845703125</v>
      </c>
    </row>
    <row r="8" spans="1:13" x14ac:dyDescent="0.25">
      <c r="A8" s="1">
        <v>7</v>
      </c>
      <c r="B8" s="1" t="s">
        <v>27</v>
      </c>
      <c r="C8" s="1">
        <v>208</v>
      </c>
      <c r="D8" s="5">
        <v>3975972.58203125</v>
      </c>
      <c r="E8" s="1"/>
      <c r="I8">
        <v>52</v>
      </c>
      <c r="J8" s="5">
        <v>658051.49560546875</v>
      </c>
      <c r="K8" s="5">
        <v>8042818.25</v>
      </c>
      <c r="L8" s="5">
        <v>3210316.7075195313</v>
      </c>
      <c r="M8" s="5">
        <v>7264584.2783203125</v>
      </c>
    </row>
    <row r="9" spans="1:13" x14ac:dyDescent="0.25">
      <c r="A9" s="1">
        <v>8</v>
      </c>
      <c r="B9" s="1" t="s">
        <v>28</v>
      </c>
      <c r="C9" s="1">
        <v>241</v>
      </c>
      <c r="D9" s="5">
        <v>6360489.4326171875</v>
      </c>
      <c r="E9" s="1"/>
      <c r="I9">
        <v>55</v>
      </c>
      <c r="J9" s="5"/>
      <c r="K9" s="5">
        <v>2784992.5478515625</v>
      </c>
      <c r="L9" s="5">
        <v>1240223.7880859375</v>
      </c>
      <c r="M9" s="5">
        <v>2773396.9765625</v>
      </c>
    </row>
    <row r="10" spans="1:13" x14ac:dyDescent="0.25">
      <c r="A10" s="1">
        <v>9</v>
      </c>
      <c r="B10" s="1" t="s">
        <v>11</v>
      </c>
      <c r="C10" s="1">
        <v>168</v>
      </c>
      <c r="D10" s="5">
        <v>2520778.4501953125</v>
      </c>
      <c r="E10" s="1"/>
      <c r="I10">
        <v>58</v>
      </c>
      <c r="J10" s="5"/>
      <c r="K10" s="5">
        <v>1307699.39453125</v>
      </c>
      <c r="L10" s="5"/>
      <c r="M10" s="5">
        <v>602760.22509765625</v>
      </c>
    </row>
    <row r="11" spans="1:13" x14ac:dyDescent="0.25">
      <c r="A11" s="1">
        <v>10</v>
      </c>
      <c r="B11" s="1" t="s">
        <v>12</v>
      </c>
      <c r="C11" s="1">
        <v>271</v>
      </c>
      <c r="D11" s="5">
        <v>6842138.80078125</v>
      </c>
      <c r="E11" s="1"/>
      <c r="I11">
        <v>61</v>
      </c>
      <c r="J11" s="1"/>
      <c r="K11" s="1"/>
      <c r="L11" s="5"/>
      <c r="M11" s="1"/>
    </row>
    <row r="12" spans="1:13" x14ac:dyDescent="0.25">
      <c r="A12" s="1">
        <v>11</v>
      </c>
      <c r="B12" s="1" t="s">
        <v>29</v>
      </c>
      <c r="C12" s="1">
        <v>219</v>
      </c>
      <c r="D12" s="5">
        <v>4254562.4921875</v>
      </c>
      <c r="E12" s="1"/>
      <c r="I12">
        <v>64</v>
      </c>
      <c r="L12" s="2"/>
    </row>
    <row r="13" spans="1:13" x14ac:dyDescent="0.25">
      <c r="A13" s="1">
        <v>12</v>
      </c>
      <c r="B13" s="1" t="s">
        <v>30</v>
      </c>
      <c r="C13" s="1">
        <v>324</v>
      </c>
      <c r="D13" s="5">
        <v>7720106.19921875</v>
      </c>
      <c r="E13" s="1"/>
      <c r="I13">
        <v>67</v>
      </c>
    </row>
    <row r="14" spans="1:13" x14ac:dyDescent="0.25">
      <c r="A14" s="1">
        <v>13</v>
      </c>
      <c r="B14" s="1" t="s">
        <v>13</v>
      </c>
      <c r="C14" s="1">
        <v>169</v>
      </c>
      <c r="D14" s="5">
        <v>1945878.2900390625</v>
      </c>
      <c r="E14" s="1"/>
    </row>
    <row r="15" spans="1:13" x14ac:dyDescent="0.25">
      <c r="A15" s="1">
        <v>14</v>
      </c>
      <c r="B15" s="1" t="s">
        <v>14</v>
      </c>
      <c r="C15" s="1">
        <v>446</v>
      </c>
      <c r="D15" s="5">
        <v>8612854.142578125</v>
      </c>
      <c r="E15" s="1"/>
    </row>
    <row r="16" spans="1:13" x14ac:dyDescent="0.25">
      <c r="A16" s="1">
        <v>15</v>
      </c>
      <c r="B16" s="1" t="s">
        <v>31</v>
      </c>
      <c r="C16" s="1">
        <v>218</v>
      </c>
      <c r="D16" s="5">
        <v>4802983.505859375</v>
      </c>
      <c r="E16" s="1"/>
    </row>
    <row r="17" spans="1:12" x14ac:dyDescent="0.25">
      <c r="A17" s="1">
        <v>16</v>
      </c>
      <c r="B17" s="1" t="s">
        <v>32</v>
      </c>
      <c r="C17" s="1">
        <v>373</v>
      </c>
      <c r="D17" s="5">
        <v>8667780.845703125</v>
      </c>
      <c r="E17" s="1"/>
      <c r="K17" s="8" t="s">
        <v>5</v>
      </c>
      <c r="L17" s="8"/>
    </row>
    <row r="18" spans="1:12" x14ac:dyDescent="0.25">
      <c r="A18" s="1">
        <v>17</v>
      </c>
      <c r="B18" s="1" t="s">
        <v>15</v>
      </c>
      <c r="C18" s="1">
        <v>98</v>
      </c>
      <c r="D18" s="5">
        <v>658051.49560546875</v>
      </c>
      <c r="E18" s="1"/>
      <c r="J18" t="str">
        <f>+I3</f>
        <v>°C</v>
      </c>
      <c r="K18" t="s">
        <v>2</v>
      </c>
      <c r="L18" s="3" t="s">
        <v>39</v>
      </c>
    </row>
    <row r="19" spans="1:12" x14ac:dyDescent="0.25">
      <c r="A19" s="1">
        <v>18</v>
      </c>
      <c r="B19" s="1" t="s">
        <v>16</v>
      </c>
      <c r="C19" s="1">
        <v>362</v>
      </c>
      <c r="D19" s="5">
        <v>8042818.25</v>
      </c>
      <c r="E19" s="1"/>
      <c r="J19">
        <f t="shared" ref="J19:J27" si="0">+I4</f>
        <v>40</v>
      </c>
      <c r="K19" s="2">
        <f>+J4*100/$J$4</f>
        <v>100</v>
      </c>
      <c r="L19" s="2">
        <f>+L4*100/$L$4</f>
        <v>100</v>
      </c>
    </row>
    <row r="20" spans="1:12" x14ac:dyDescent="0.25">
      <c r="A20" s="1">
        <v>19</v>
      </c>
      <c r="B20" s="1" t="s">
        <v>33</v>
      </c>
      <c r="C20" s="1">
        <v>228</v>
      </c>
      <c r="D20" s="5">
        <v>3210316.7075195313</v>
      </c>
      <c r="E20" s="1"/>
      <c r="J20">
        <f t="shared" si="0"/>
        <v>43</v>
      </c>
      <c r="K20" s="2">
        <f t="shared" ref="K20:K23" si="1">+J5*100/$J$4</f>
        <v>122.61324301827179</v>
      </c>
      <c r="L20" s="2">
        <f t="shared" ref="L20:L25" si="2">+L5*100/$L$4</f>
        <v>71.371932169879997</v>
      </c>
    </row>
    <row r="21" spans="1:12" x14ac:dyDescent="0.25">
      <c r="A21" s="1">
        <v>20</v>
      </c>
      <c r="B21" s="1" t="s">
        <v>34</v>
      </c>
      <c r="C21" s="1">
        <v>295</v>
      </c>
      <c r="D21" s="5">
        <v>7264584.2783203125</v>
      </c>
      <c r="E21" s="1"/>
      <c r="J21">
        <f t="shared" si="0"/>
        <v>46</v>
      </c>
      <c r="K21" s="2">
        <f t="shared" si="1"/>
        <v>77.965821970296048</v>
      </c>
      <c r="L21" s="2">
        <f t="shared" si="2"/>
        <v>76.372846980194595</v>
      </c>
    </row>
    <row r="22" spans="1:12" x14ac:dyDescent="0.25">
      <c r="A22" s="1">
        <v>21</v>
      </c>
      <c r="B22" s="1" t="s">
        <v>17</v>
      </c>
      <c r="C22" s="1">
        <v>202</v>
      </c>
      <c r="D22" s="5">
        <v>2784992.5478515625</v>
      </c>
      <c r="E22" s="1"/>
      <c r="J22">
        <f t="shared" si="0"/>
        <v>49</v>
      </c>
      <c r="K22" s="2">
        <f t="shared" si="1"/>
        <v>60.184583189091789</v>
      </c>
      <c r="L22" s="2">
        <f t="shared" si="2"/>
        <v>86.217448918653901</v>
      </c>
    </row>
    <row r="23" spans="1:12" x14ac:dyDescent="0.25">
      <c r="A23" s="1">
        <v>22</v>
      </c>
      <c r="B23" s="1" t="s">
        <v>35</v>
      </c>
      <c r="C23" s="1">
        <v>160</v>
      </c>
      <c r="D23" s="5">
        <v>1240223.7880859375</v>
      </c>
      <c r="E23" s="1"/>
      <c r="J23">
        <f t="shared" si="0"/>
        <v>52</v>
      </c>
      <c r="K23" s="2">
        <f t="shared" si="1"/>
        <v>20.353048380625367</v>
      </c>
      <c r="L23" s="2">
        <f t="shared" si="2"/>
        <v>57.627788312327858</v>
      </c>
    </row>
    <row r="24" spans="1:12" x14ac:dyDescent="0.25">
      <c r="A24" s="1">
        <v>23</v>
      </c>
      <c r="B24" s="1" t="s">
        <v>36</v>
      </c>
      <c r="C24" s="1">
        <v>192</v>
      </c>
      <c r="D24" s="5">
        <v>2773396.9765625</v>
      </c>
      <c r="E24" s="1"/>
      <c r="J24">
        <f t="shared" si="0"/>
        <v>55</v>
      </c>
      <c r="K24" s="2"/>
      <c r="L24" s="2">
        <f t="shared" si="2"/>
        <v>22.263022757948548</v>
      </c>
    </row>
    <row r="25" spans="1:12" x14ac:dyDescent="0.25">
      <c r="A25" s="1">
        <v>24</v>
      </c>
      <c r="B25" s="1" t="s">
        <v>18</v>
      </c>
      <c r="C25" s="1">
        <v>144</v>
      </c>
      <c r="D25" s="5">
        <v>1307699.39453125</v>
      </c>
      <c r="E25" s="1"/>
      <c r="J25">
        <f t="shared" si="0"/>
        <v>58</v>
      </c>
      <c r="K25" s="2"/>
      <c r="L25" s="2"/>
    </row>
    <row r="26" spans="1:12" x14ac:dyDescent="0.25">
      <c r="A26" s="1">
        <v>25</v>
      </c>
      <c r="B26" s="1" t="s">
        <v>37</v>
      </c>
      <c r="C26" s="1">
        <v>77</v>
      </c>
      <c r="D26" s="5">
        <v>602760.22509765625</v>
      </c>
      <c r="E26" s="1"/>
      <c r="J26">
        <f t="shared" si="0"/>
        <v>61</v>
      </c>
      <c r="K26" s="2"/>
      <c r="L26" s="2"/>
    </row>
    <row r="27" spans="1:12" x14ac:dyDescent="0.25">
      <c r="A27" s="1"/>
      <c r="B27" s="1"/>
      <c r="C27" s="5"/>
      <c r="D27" s="1"/>
      <c r="E27" s="1"/>
      <c r="J27">
        <f t="shared" si="0"/>
        <v>64</v>
      </c>
      <c r="K27" s="2"/>
      <c r="L27" s="2"/>
    </row>
    <row r="28" spans="1:12" x14ac:dyDescent="0.25">
      <c r="A28" s="1"/>
      <c r="B28" s="1"/>
      <c r="C28" s="5"/>
      <c r="D28" s="1"/>
      <c r="E28" s="1"/>
    </row>
    <row r="29" spans="1:12" x14ac:dyDescent="0.25">
      <c r="A29" s="1"/>
      <c r="B29" s="1"/>
      <c r="C29" s="5"/>
      <c r="D29" s="1"/>
      <c r="E29" s="1"/>
    </row>
    <row r="30" spans="1:12" x14ac:dyDescent="0.25">
      <c r="A30" s="6"/>
      <c r="B30" s="1"/>
      <c r="C30" s="1"/>
      <c r="D30" s="1"/>
      <c r="E30" s="1"/>
      <c r="K30" s="7" t="s">
        <v>6</v>
      </c>
      <c r="L30" s="7"/>
    </row>
    <row r="31" spans="1:12" x14ac:dyDescent="0.25">
      <c r="A31" s="1"/>
      <c r="B31" s="1"/>
      <c r="C31" s="1"/>
      <c r="D31" s="1"/>
      <c r="E31" s="1"/>
      <c r="J31" t="str">
        <f t="shared" ref="J31:J40" si="3">+J18</f>
        <v>°C</v>
      </c>
      <c r="K31" t="s">
        <v>2</v>
      </c>
      <c r="L31" s="3" t="s">
        <v>39</v>
      </c>
    </row>
    <row r="32" spans="1:12" x14ac:dyDescent="0.25">
      <c r="A32" s="1"/>
      <c r="B32" s="1"/>
      <c r="C32" s="1"/>
      <c r="D32" s="1"/>
      <c r="E32" s="1"/>
      <c r="J32">
        <f t="shared" si="3"/>
        <v>40</v>
      </c>
      <c r="K32" s="4">
        <f>+J4/K4</f>
        <v>0.71262696507334744</v>
      </c>
      <c r="L32" s="4">
        <f>+L4/M4</f>
        <v>1.2619279002265709</v>
      </c>
    </row>
    <row r="33" spans="1:12" x14ac:dyDescent="0.25">
      <c r="A33" s="1"/>
      <c r="B33" s="1"/>
      <c r="C33" s="1"/>
      <c r="D33" s="1"/>
      <c r="E33" s="1"/>
      <c r="J33">
        <f t="shared" si="3"/>
        <v>43</v>
      </c>
      <c r="K33" s="4">
        <f t="shared" ref="K33:K36" si="4">+J5/K5</f>
        <v>0.65564329668211319</v>
      </c>
      <c r="L33" s="4">
        <f t="shared" ref="L33:L36" si="5">+L5/M5</f>
        <v>0.62510481687809882</v>
      </c>
    </row>
    <row r="34" spans="1:12" x14ac:dyDescent="0.25">
      <c r="A34" s="1"/>
      <c r="B34" s="1"/>
      <c r="C34" s="1"/>
      <c r="D34" s="1"/>
      <c r="E34" s="1"/>
      <c r="J34">
        <f t="shared" si="3"/>
        <v>46</v>
      </c>
      <c r="K34" s="4">
        <f t="shared" si="4"/>
        <v>0.36841965993257614</v>
      </c>
      <c r="L34" s="4">
        <f t="shared" si="5"/>
        <v>0.55110154995251859</v>
      </c>
    </row>
    <row r="35" spans="1:12" x14ac:dyDescent="0.25">
      <c r="J35">
        <f t="shared" si="3"/>
        <v>49</v>
      </c>
      <c r="K35" s="4">
        <f t="shared" si="4"/>
        <v>0.22592723130181719</v>
      </c>
      <c r="L35" s="4">
        <f t="shared" si="5"/>
        <v>0.55411916744991951</v>
      </c>
    </row>
    <row r="36" spans="1:12" x14ac:dyDescent="0.25">
      <c r="J36">
        <f t="shared" si="3"/>
        <v>52</v>
      </c>
      <c r="K36" s="4">
        <f t="shared" si="4"/>
        <v>8.1818521213688836E-2</v>
      </c>
      <c r="L36" s="4">
        <f t="shared" si="5"/>
        <v>0.44191334073996147</v>
      </c>
    </row>
    <row r="37" spans="1:12" x14ac:dyDescent="0.25">
      <c r="J37">
        <f t="shared" si="3"/>
        <v>55</v>
      </c>
      <c r="K37" s="4"/>
      <c r="L37" s="4">
        <f t="shared" ref="L37:L38" si="6">+L9/M9</f>
        <v>0.44718581528964479</v>
      </c>
    </row>
    <row r="38" spans="1:12" x14ac:dyDescent="0.25">
      <c r="J38">
        <f t="shared" si="3"/>
        <v>58</v>
      </c>
      <c r="K38" s="4"/>
      <c r="L38" s="4"/>
    </row>
    <row r="39" spans="1:12" x14ac:dyDescent="0.25">
      <c r="J39">
        <f t="shared" si="3"/>
        <v>61</v>
      </c>
      <c r="K39" s="4"/>
      <c r="L39" s="4"/>
    </row>
    <row r="40" spans="1:12" x14ac:dyDescent="0.25">
      <c r="J40">
        <f t="shared" si="3"/>
        <v>64</v>
      </c>
      <c r="K40" s="4"/>
      <c r="L40" s="4"/>
    </row>
    <row r="44" spans="1:12" x14ac:dyDescent="0.25">
      <c r="K44" s="7" t="s">
        <v>20</v>
      </c>
      <c r="L44" s="7"/>
    </row>
    <row r="45" spans="1:12" x14ac:dyDescent="0.25">
      <c r="J45" t="s">
        <v>3</v>
      </c>
      <c r="K45" t="s">
        <v>2</v>
      </c>
      <c r="L45" t="s">
        <v>21</v>
      </c>
    </row>
    <row r="46" spans="1:12" x14ac:dyDescent="0.25">
      <c r="J46">
        <f t="shared" ref="J46:J54" si="7">+J32</f>
        <v>40</v>
      </c>
      <c r="K46" s="2">
        <f>+K32*100/$K$32</f>
        <v>99.999999999999986</v>
      </c>
      <c r="L46" s="2">
        <f>+L32*100/$L$32</f>
        <v>100</v>
      </c>
    </row>
    <row r="47" spans="1:12" x14ac:dyDescent="0.25">
      <c r="J47">
        <f t="shared" si="7"/>
        <v>43</v>
      </c>
      <c r="K47" s="2">
        <f t="shared" ref="K47:K52" si="8">+K33*100/$K$32</f>
        <v>92.003717066001116</v>
      </c>
      <c r="L47" s="2">
        <f t="shared" ref="L47:L52" si="9">+L33*100/$L$32</f>
        <v>49.535699841953367</v>
      </c>
    </row>
    <row r="48" spans="1:12" x14ac:dyDescent="0.25">
      <c r="J48">
        <f t="shared" si="7"/>
        <v>46</v>
      </c>
      <c r="K48" s="2">
        <f t="shared" si="8"/>
        <v>51.698809894831363</v>
      </c>
      <c r="L48" s="2">
        <f t="shared" si="9"/>
        <v>43.67139753812971</v>
      </c>
    </row>
    <row r="49" spans="10:12" x14ac:dyDescent="0.25">
      <c r="J49">
        <f t="shared" si="7"/>
        <v>49</v>
      </c>
      <c r="K49" s="2">
        <f t="shared" si="8"/>
        <v>31.703435650735376</v>
      </c>
      <c r="L49" s="2">
        <f t="shared" si="9"/>
        <v>43.910525106104004</v>
      </c>
    </row>
    <row r="50" spans="10:12" x14ac:dyDescent="0.25">
      <c r="J50">
        <f t="shared" si="7"/>
        <v>52</v>
      </c>
      <c r="K50" s="2">
        <f t="shared" si="8"/>
        <v>11.48125530238217</v>
      </c>
      <c r="L50" s="2">
        <f t="shared" si="9"/>
        <v>35.018905649096027</v>
      </c>
    </row>
    <row r="51" spans="10:12" x14ac:dyDescent="0.25">
      <c r="J51">
        <f t="shared" si="7"/>
        <v>55</v>
      </c>
      <c r="K51" s="2"/>
      <c r="L51" s="2">
        <f t="shared" si="9"/>
        <v>35.436716725999602</v>
      </c>
    </row>
    <row r="52" spans="10:12" x14ac:dyDescent="0.25">
      <c r="J52">
        <f t="shared" si="7"/>
        <v>58</v>
      </c>
      <c r="K52" s="2"/>
      <c r="L52" s="2"/>
    </row>
    <row r="53" spans="10:12" x14ac:dyDescent="0.25">
      <c r="J53">
        <f t="shared" si="7"/>
        <v>61</v>
      </c>
      <c r="L53" s="2"/>
    </row>
    <row r="54" spans="10:12" x14ac:dyDescent="0.25">
      <c r="J54">
        <f t="shared" si="7"/>
        <v>64</v>
      </c>
    </row>
  </sheetData>
  <mergeCells count="5">
    <mergeCell ref="J2:K2"/>
    <mergeCell ref="L2:M2"/>
    <mergeCell ref="K17:L17"/>
    <mergeCell ref="K30:L30"/>
    <mergeCell ref="K44:L44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report tsa 20250929-2051001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dcterms:created xsi:type="dcterms:W3CDTF">2025-10-01T13:13:33Z</dcterms:created>
  <dcterms:modified xsi:type="dcterms:W3CDTF">2025-11-26T11:04:32Z</dcterms:modified>
</cp:coreProperties>
</file>