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Thermal Shift Assay\20250929_TSA IDH1-U251 AG120\"/>
    </mc:Choice>
  </mc:AlternateContent>
  <xr:revisionPtr revIDLastSave="0" documentId="13_ncr:9_{8BC459A5-9FBF-46A4-BB47-A1B3A2E523A8}" xr6:coauthVersionLast="47" xr6:coauthVersionMax="47" xr10:uidLastSave="{00000000-0000-0000-0000-000000000000}"/>
  <bookViews>
    <workbookView xWindow="2010" yWindow="2430" windowWidth="24960" windowHeight="12540" xr2:uid="{858CAA1A-49C4-49E2-92A1-46AD47121B22}"/>
  </bookViews>
  <sheets>
    <sheet name="report tsa 20250929-20510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M33" i="1"/>
  <c r="L34" i="1"/>
  <c r="M34" i="1"/>
  <c r="L35" i="1"/>
  <c r="M35" i="1"/>
  <c r="L36" i="1"/>
  <c r="M36" i="1"/>
  <c r="L37" i="1"/>
  <c r="M37" i="1"/>
  <c r="L38" i="1"/>
  <c r="M38" i="1"/>
  <c r="L39" i="1"/>
  <c r="M39" i="1"/>
  <c r="M32" i="1"/>
  <c r="L32" i="1"/>
  <c r="K32" i="1"/>
  <c r="K33" i="1"/>
  <c r="K34" i="1"/>
  <c r="K35" i="1"/>
  <c r="K36" i="1"/>
  <c r="K37" i="1"/>
  <c r="K38" i="1"/>
  <c r="K39" i="1"/>
  <c r="K40" i="1"/>
  <c r="K31" i="1"/>
  <c r="M20" i="1"/>
  <c r="M21" i="1"/>
  <c r="M22" i="1"/>
  <c r="M23" i="1"/>
  <c r="M24" i="1"/>
  <c r="M25" i="1"/>
  <c r="M26" i="1"/>
  <c r="M27" i="1"/>
  <c r="M19" i="1"/>
  <c r="K19" i="1"/>
  <c r="K20" i="1"/>
  <c r="K21" i="1"/>
  <c r="K22" i="1"/>
  <c r="K23" i="1"/>
  <c r="K24" i="1"/>
  <c r="K25" i="1"/>
  <c r="K26" i="1"/>
  <c r="K27" i="1"/>
  <c r="K18" i="1"/>
  <c r="L26" i="1"/>
  <c r="L27" i="1"/>
  <c r="L20" i="1"/>
  <c r="L21" i="1"/>
  <c r="L22" i="1"/>
  <c r="L23" i="1"/>
  <c r="L24" i="1"/>
  <c r="L25" i="1"/>
  <c r="L19" i="1"/>
</calcChain>
</file>

<file path=xl/sharedStrings.xml><?xml version="1.0" encoding="utf-8"?>
<sst xmlns="http://schemas.openxmlformats.org/spreadsheetml/2006/main" count="86" uniqueCount="45">
  <si>
    <t>No</t>
  </si>
  <si>
    <t>Name</t>
  </si>
  <si>
    <t>Type</t>
  </si>
  <si>
    <t>Area [pixel]</t>
  </si>
  <si>
    <t>Intensity [QL]</t>
  </si>
  <si>
    <t>Intensity/Area [QL/pixel]</t>
  </si>
  <si>
    <t>D1_I</t>
  </si>
  <si>
    <t/>
  </si>
  <si>
    <t>D1_G</t>
  </si>
  <si>
    <t>A1_I</t>
  </si>
  <si>
    <t>A1_G</t>
  </si>
  <si>
    <t>D2_I</t>
  </si>
  <si>
    <t>D2_G</t>
  </si>
  <si>
    <t>A2_I</t>
  </si>
  <si>
    <t>A2_G</t>
  </si>
  <si>
    <t>D3_I</t>
  </si>
  <si>
    <t>D3_G</t>
  </si>
  <si>
    <t>A3_I</t>
  </si>
  <si>
    <t>A3_G</t>
  </si>
  <si>
    <t>D4_I</t>
  </si>
  <si>
    <t>D4_G</t>
  </si>
  <si>
    <t>A4_I</t>
  </si>
  <si>
    <t>A4_G</t>
  </si>
  <si>
    <t>D5_I</t>
  </si>
  <si>
    <t>D5_G</t>
  </si>
  <si>
    <t>A5_G</t>
  </si>
  <si>
    <t>D6_I</t>
  </si>
  <si>
    <t>D6_G</t>
  </si>
  <si>
    <t>A6_G</t>
  </si>
  <si>
    <t>D7_I</t>
  </si>
  <si>
    <t>D7_G</t>
  </si>
  <si>
    <t>A7_I</t>
  </si>
  <si>
    <t>A7_G</t>
  </si>
  <si>
    <t>D8_I</t>
  </si>
  <si>
    <t>D8_G</t>
  </si>
  <si>
    <t>A8_I</t>
  </si>
  <si>
    <t>A8_G</t>
  </si>
  <si>
    <t>Sum</t>
  </si>
  <si>
    <t>DMSO</t>
  </si>
  <si>
    <t>AG-120</t>
  </si>
  <si>
    <t>°C</t>
  </si>
  <si>
    <t>IDH</t>
  </si>
  <si>
    <t>GAPDH</t>
  </si>
  <si>
    <t>IDH in % 40°C</t>
  </si>
  <si>
    <t>IDH/GAPDH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</si>
</sst>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1" fontId="0" fillId="0" borderId="0" xfId="0" applyNumberFormat="1"/>
    <xf numFmtId="2" fontId="0" fillId="0" borderId="0" xfId="0" applyNumberFormat="1" applyAlignment="1">
      <alignment horizontal="center"/>
    </xf>
    <xf numFmtId="2" fontId="0" fillId="0" borderId="0" xfId="0" applyNumberFormat="1"/>
    <xf numFmtId="16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Auswertung TSA 20250929</a:t>
            </a:r>
          </a:p>
          <a:p>
            <a:pPr>
              <a:defRPr/>
            </a:pPr>
            <a:r>
              <a:rPr lang="de-DE"/>
              <a:t>Intensity (LAU) vs. protein, treatment and temperature (°C)</a:t>
            </a:r>
          </a:p>
        </c:rich>
      </c:tx>
      <c:layout>
        <c:manualLayout>
          <c:xMode val="edge"/>
          <c:yMode val="edge"/>
          <c:x val="0.17504855643044623"/>
          <c:y val="2.625409832676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 tsa 20250929-2051001'!$K$2:$K$3</c:f>
              <c:strCache>
                <c:ptCount val="2"/>
                <c:pt idx="0">
                  <c:v>DMSO</c:v>
                </c:pt>
                <c:pt idx="1">
                  <c:v>IDH</c:v>
                </c:pt>
              </c:strCache>
            </c:strRef>
          </c:tx>
          <c:spPr>
            <a:solidFill>
              <a:schemeClr val="tx2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20250929-2051001'!$J$4:$J$11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20250929-2051001'!$K$4:$K$11</c:f>
              <c:numCache>
                <c:formatCode>General</c:formatCode>
                <c:ptCount val="8"/>
                <c:pt idx="0">
                  <c:v>27876002</c:v>
                </c:pt>
                <c:pt idx="1">
                  <c:v>23927353</c:v>
                </c:pt>
                <c:pt idx="2">
                  <c:v>27035534</c:v>
                </c:pt>
                <c:pt idx="3">
                  <c:v>22625741</c:v>
                </c:pt>
                <c:pt idx="4">
                  <c:v>22375381</c:v>
                </c:pt>
                <c:pt idx="5">
                  <c:v>709647</c:v>
                </c:pt>
                <c:pt idx="6">
                  <c:v>672074</c:v>
                </c:pt>
                <c:pt idx="7">
                  <c:v>603192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8-4846-BC1A-4E2F6AA15C9D}"/>
            </c:ext>
          </c:extLst>
        </c:ser>
        <c:ser>
          <c:idx val="1"/>
          <c:order val="1"/>
          <c:tx>
            <c:strRef>
              <c:f>'report tsa 20250929-2051001'!$L$2:$L$3</c:f>
              <c:strCache>
                <c:ptCount val="2"/>
                <c:pt idx="0">
                  <c:v>DMSO</c:v>
                </c:pt>
                <c:pt idx="1">
                  <c:v>GAPDH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20250929-2051001'!$J$4:$J$11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20250929-2051001'!$L$4:$L$11</c:f>
              <c:numCache>
                <c:formatCode>General</c:formatCode>
                <c:ptCount val="8"/>
                <c:pt idx="0">
                  <c:v>9361986</c:v>
                </c:pt>
                <c:pt idx="1">
                  <c:v>8080039</c:v>
                </c:pt>
                <c:pt idx="2">
                  <c:v>12388094</c:v>
                </c:pt>
                <c:pt idx="3">
                  <c:v>9940125</c:v>
                </c:pt>
                <c:pt idx="4">
                  <c:v>11555162</c:v>
                </c:pt>
                <c:pt idx="5">
                  <c:v>7341349</c:v>
                </c:pt>
                <c:pt idx="6">
                  <c:v>4586829</c:v>
                </c:pt>
                <c:pt idx="7">
                  <c:v>1022398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D8-4846-BC1A-4E2F6AA15C9D}"/>
            </c:ext>
          </c:extLst>
        </c:ser>
        <c:ser>
          <c:idx val="2"/>
          <c:order val="2"/>
          <c:tx>
            <c:strRef>
              <c:f>'report tsa 20250929-2051001'!$M$2:$M$3</c:f>
              <c:strCache>
                <c:ptCount val="2"/>
                <c:pt idx="0">
                  <c:v>AG-120</c:v>
                </c:pt>
                <c:pt idx="1">
                  <c:v>IDH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20250929-2051001'!$J$4:$J$11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20250929-2051001'!$M$4:$M$11</c:f>
              <c:numCache>
                <c:formatCode>General</c:formatCode>
                <c:ptCount val="8"/>
                <c:pt idx="0">
                  <c:v>32843670</c:v>
                </c:pt>
                <c:pt idx="1">
                  <c:v>30913801</c:v>
                </c:pt>
                <c:pt idx="2">
                  <c:v>25770874</c:v>
                </c:pt>
                <c:pt idx="3">
                  <c:v>30698566</c:v>
                </c:pt>
                <c:pt idx="4">
                  <c:v>22309818</c:v>
                </c:pt>
                <c:pt idx="5">
                  <c:v>16135580</c:v>
                </c:pt>
                <c:pt idx="6">
                  <c:v>998632</c:v>
                </c:pt>
                <c:pt idx="7">
                  <c:v>648516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D8-4846-BC1A-4E2F6AA15C9D}"/>
            </c:ext>
          </c:extLst>
        </c:ser>
        <c:ser>
          <c:idx val="3"/>
          <c:order val="3"/>
          <c:tx>
            <c:strRef>
              <c:f>'report tsa 20250929-2051001'!$N$2:$N$3</c:f>
              <c:strCache>
                <c:ptCount val="2"/>
                <c:pt idx="0">
                  <c:v>AG-120</c:v>
                </c:pt>
                <c:pt idx="1">
                  <c:v>GAPDH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'report tsa 20250929-2051001'!$J$4:$J$11</c:f>
              <c:numCache>
                <c:formatCode>General</c:formatCode>
                <c:ptCount val="8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</c:numCache>
            </c:numRef>
          </c:cat>
          <c:val>
            <c:numRef>
              <c:f>'report tsa 20250929-2051001'!$N$4:$N$11</c:f>
              <c:numCache>
                <c:formatCode>General</c:formatCode>
                <c:ptCount val="8"/>
                <c:pt idx="0">
                  <c:v>8600504</c:v>
                </c:pt>
                <c:pt idx="1">
                  <c:v>9937947</c:v>
                </c:pt>
                <c:pt idx="2">
                  <c:v>10826118</c:v>
                </c:pt>
                <c:pt idx="3">
                  <c:v>11507432</c:v>
                </c:pt>
                <c:pt idx="4">
                  <c:v>8992805</c:v>
                </c:pt>
                <c:pt idx="5">
                  <c:v>9162135</c:v>
                </c:pt>
                <c:pt idx="6">
                  <c:v>3659464</c:v>
                </c:pt>
                <c:pt idx="7">
                  <c:v>1174988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D8-4846-BC1A-4E2F6AA15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82894687"/>
        <c:axId val="1882890367"/>
      </c:barChart>
      <c:catAx>
        <c:axId val="188289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2890367"/>
        <c:crosses val="autoZero"/>
        <c:auto val="1"/>
        <c:lblAlgn val="ctr"/>
        <c:lblOffset val="100"/>
        <c:noMultiLvlLbl val="0"/>
      </c:catAx>
      <c:valAx>
        <c:axId val="1882890367"/>
        <c:scaling>
          <c:orientation val="minMax"/>
          <c:min val="5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2894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>
                <a:solidFill>
                  <a:sysClr val="windowText" lastClr="000000"/>
                </a:solidFill>
              </a:rPr>
              <a:t>Auswertung TSA 20250929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de-DE">
                <a:solidFill>
                  <a:sysClr val="windowText" lastClr="000000"/>
                </a:solidFill>
              </a:rPr>
              <a:t>Intensity IDH band (% of intensity at 40°C)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'report tsa 20250929-2051001'!$L$18</c:f>
              <c:strCache>
                <c:ptCount val="1"/>
                <c:pt idx="0">
                  <c:v>DMSO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'report tsa 20250929-2051001'!$K$19:$K$27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20250929-2051001'!$L$19:$L$27</c:f>
              <c:numCache>
                <c:formatCode>0</c:formatCode>
                <c:ptCount val="9"/>
                <c:pt idx="0">
                  <c:v>100</c:v>
                </c:pt>
                <c:pt idx="1">
                  <c:v>85.834952228802393</c:v>
                </c:pt>
                <c:pt idx="2">
                  <c:v>96.984976540036115</c:v>
                </c:pt>
                <c:pt idx="3">
                  <c:v>81.165659982374805</c:v>
                </c:pt>
                <c:pt idx="4">
                  <c:v>80.267539800004315</c:v>
                </c:pt>
                <c:pt idx="5">
                  <c:v>2.5457273248868328</c:v>
                </c:pt>
                <c:pt idx="6">
                  <c:v>2.4109411385463382</c:v>
                </c:pt>
                <c:pt idx="7">
                  <c:v>2.1638397069995907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D53-4280-9442-9F2C039E3301}"/>
            </c:ext>
          </c:extLst>
        </c:ser>
        <c:ser>
          <c:idx val="1"/>
          <c:order val="1"/>
          <c:tx>
            <c:strRef>
              <c:f>'report tsa 20250929-2051001'!$M$18</c:f>
              <c:strCache>
                <c:ptCount val="1"/>
                <c:pt idx="0">
                  <c:v>AG-120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'report tsa 20250929-2051001'!$K$19:$K$27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20250929-2051001'!$M$19:$M$27</c:f>
              <c:numCache>
                <c:formatCode>0</c:formatCode>
                <c:ptCount val="9"/>
                <c:pt idx="0">
                  <c:v>100</c:v>
                </c:pt>
                <c:pt idx="1">
                  <c:v>94.124076267968832</c:v>
                </c:pt>
                <c:pt idx="2">
                  <c:v>78.465268954413432</c:v>
                </c:pt>
                <c:pt idx="3">
                  <c:v>93.468744509977114</c:v>
                </c:pt>
                <c:pt idx="4">
                  <c:v>67.927299233002884</c:v>
                </c:pt>
                <c:pt idx="5">
                  <c:v>49.128431749557826</c:v>
                </c:pt>
                <c:pt idx="6">
                  <c:v>3.0405615450404904</c:v>
                </c:pt>
                <c:pt idx="7">
                  <c:v>1.9745540008165956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D53-4280-9442-9F2C039E33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331839"/>
        <c:axId val="2014309759"/>
      </c:scatterChart>
      <c:valAx>
        <c:axId val="2014331839"/>
        <c:scaling>
          <c:orientation val="minMax"/>
          <c:max val="64"/>
          <c:min val="3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09759"/>
        <c:crosses val="autoZero"/>
        <c:crossBetween val="midCat"/>
      </c:valAx>
      <c:valAx>
        <c:axId val="2014309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31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>
                <a:solidFill>
                  <a:sysClr val="windowText" lastClr="000000"/>
                </a:solidFill>
              </a:rPr>
              <a:t>Auswertung TSA 20250929</a:t>
            </a:r>
          </a:p>
          <a:p>
            <a:pPr>
              <a:defRPr>
                <a:solidFill>
                  <a:sysClr val="windowText" lastClr="000000"/>
                </a:solidFill>
              </a:defRPr>
            </a:pPr>
            <a:r>
              <a:rPr lang="de-DE">
                <a:solidFill>
                  <a:sysClr val="windowText" lastClr="000000"/>
                </a:solidFill>
              </a:rPr>
              <a:t>Ratio  IDH/GAPDH band vs. protein, treatment and temperature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'report tsa 20250929-2051001'!$L$18</c:f>
              <c:strCache>
                <c:ptCount val="1"/>
                <c:pt idx="0">
                  <c:v>DMSO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'report tsa 20250929-2051001'!$K$32:$K$40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20250929-2051001'!$L$32:$L$40</c:f>
              <c:numCache>
                <c:formatCode>0.0</c:formatCode>
                <c:ptCount val="9"/>
                <c:pt idx="0">
                  <c:v>2.9775735618489496</c:v>
                </c:pt>
                <c:pt idx="1">
                  <c:v>2.9612917709926894</c:v>
                </c:pt>
                <c:pt idx="2">
                  <c:v>2.1823804372165725</c:v>
                </c:pt>
                <c:pt idx="3">
                  <c:v>2.2762028646521046</c:v>
                </c:pt>
                <c:pt idx="4">
                  <c:v>1.9363969972900423</c:v>
                </c:pt>
                <c:pt idx="5">
                  <c:v>9.6664386885843459E-2</c:v>
                </c:pt>
                <c:pt idx="6">
                  <c:v>0.14652257583616046</c:v>
                </c:pt>
                <c:pt idx="7">
                  <c:v>0.58997767992503902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8D-45DD-A60C-59DB4CB39DF7}"/>
            </c:ext>
          </c:extLst>
        </c:ser>
        <c:ser>
          <c:idx val="1"/>
          <c:order val="1"/>
          <c:tx>
            <c:strRef>
              <c:f>'report tsa 20250929-2051001'!$M$18</c:f>
              <c:strCache>
                <c:ptCount val="1"/>
                <c:pt idx="0">
                  <c:v>AG-120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'report tsa 20250929-2051001'!$K$32:$K$40</c:f>
              <c:numCache>
                <c:formatCode>General</c:formatCode>
                <c:ptCount val="9"/>
                <c:pt idx="0">
                  <c:v>40</c:v>
                </c:pt>
                <c:pt idx="1">
                  <c:v>43</c:v>
                </c:pt>
                <c:pt idx="2">
                  <c:v>46</c:v>
                </c:pt>
                <c:pt idx="3">
                  <c:v>49</c:v>
                </c:pt>
                <c:pt idx="4">
                  <c:v>52</c:v>
                </c:pt>
                <c:pt idx="5">
                  <c:v>55</c:v>
                </c:pt>
                <c:pt idx="6">
                  <c:v>58</c:v>
                </c:pt>
                <c:pt idx="7">
                  <c:v>61</c:v>
                </c:pt>
                <c:pt idx="8">
                  <c:v>64</c:v>
                </c:pt>
              </c:numCache>
            </c:numRef>
          </c:xVal>
          <c:yVal>
            <c:numRef>
              <c:f>'report tsa 20250929-2051001'!$M$32:$M$40</c:f>
              <c:numCache>
                <c:formatCode>0.0</c:formatCode>
                <c:ptCount val="9"/>
                <c:pt idx="0">
                  <c:v>3.8188075954618474</c:v>
                </c:pt>
                <c:pt idx="1">
                  <c:v>3.1106828201035888</c:v>
                </c:pt>
                <c:pt idx="2">
                  <c:v>2.3804353508801586</c:v>
                </c:pt>
                <c:pt idx="3">
                  <c:v>2.6677164809663876</c:v>
                </c:pt>
                <c:pt idx="4">
                  <c:v>2.4808519699915657</c:v>
                </c:pt>
                <c:pt idx="5">
                  <c:v>1.7611157224817142</c:v>
                </c:pt>
                <c:pt idx="6">
                  <c:v>0.27289023747740104</c:v>
                </c:pt>
                <c:pt idx="7">
                  <c:v>0.5519341474125693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8D-45DD-A60C-59DB4CB39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4331839"/>
        <c:axId val="2014309759"/>
      </c:scatterChart>
      <c:valAx>
        <c:axId val="2014331839"/>
        <c:scaling>
          <c:orientation val="minMax"/>
          <c:max val="64"/>
          <c:min val="3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09759"/>
        <c:crosses val="autoZero"/>
        <c:crossBetween val="midCat"/>
      </c:valAx>
      <c:valAx>
        <c:axId val="2014309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4331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266700</xdr:colOff>
      <xdr:row>1</xdr:row>
      <xdr:rowOff>23812</xdr:rowOff>
    </xdr:from>
    <xdr:to>
      <xdr:col>21</xdr:col>
      <xdr:colOff>533400</xdr:colOff>
      <xdr:row>18</xdr:row>
      <xdr:rowOff>114300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A562E8D-F79D-D8AA-075C-3912D8350A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83003</xdr:colOff>
      <xdr:row>19</xdr:row>
      <xdr:rowOff>113619</xdr:rowOff>
    </xdr:from>
    <xdr:to>
      <xdr:col>21</xdr:col>
      <xdr:colOff>590550</xdr:colOff>
      <xdr:row>38</xdr:row>
      <xdr:rowOff>76200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C8A7CCF-81FF-0D87-A5E0-82FBD5D16A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40</xdr:row>
      <xdr:rowOff>0</xdr:rowOff>
    </xdr:from>
    <xdr:to>
      <xdr:col>21</xdr:col>
      <xdr:colOff>507547</xdr:colOff>
      <xdr:row>58</xdr:row>
      <xdr:rowOff>153081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1BD71E2E-CE28-46C8-9619-9B85A6E55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1B2C-51E0-44F6-B1C5-D19F9B719A5B}">
  <dimension ref="A1:N40"/>
  <sheetViews>
    <sheetView tabSelected="1" topLeftCell="I28" zoomScaleNormal="100" workbookViewId="0">
      <selection activeCell="Y27" sqref="Y27"/>
    </sheetView>
  </sheetViews>
  <sheetFormatPr baseColWidth="10" defaultRowHeight="15" x14ac:dyDescent="0.25"/>
  <cols>
    <col min="5" max="5" width="21.57031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x14ac:dyDescent="0.25">
      <c r="A2" s="1">
        <v>1</v>
      </c>
      <c r="B2" s="1" t="s">
        <v>6</v>
      </c>
      <c r="C2" s="1" t="s">
        <v>7</v>
      </c>
      <c r="D2" s="1">
        <v>725</v>
      </c>
      <c r="E2" s="1">
        <v>27876002</v>
      </c>
      <c r="F2" s="1">
        <v>38449.657931034482</v>
      </c>
      <c r="K2" s="2" t="s">
        <v>38</v>
      </c>
      <c r="L2" s="2"/>
      <c r="M2" s="2" t="s">
        <v>39</v>
      </c>
      <c r="N2" s="2"/>
    </row>
    <row r="3" spans="1:14" x14ac:dyDescent="0.25">
      <c r="A3" s="1">
        <v>2</v>
      </c>
      <c r="B3" s="1" t="s">
        <v>8</v>
      </c>
      <c r="C3" s="1" t="s">
        <v>7</v>
      </c>
      <c r="D3" s="1">
        <v>488</v>
      </c>
      <c r="E3" s="1">
        <v>9361986</v>
      </c>
      <c r="F3" s="1">
        <v>19184.397540983606</v>
      </c>
      <c r="J3" t="s">
        <v>40</v>
      </c>
      <c r="K3" t="s">
        <v>41</v>
      </c>
      <c r="L3" t="s">
        <v>42</v>
      </c>
      <c r="M3" t="s">
        <v>41</v>
      </c>
      <c r="N3" t="s">
        <v>42</v>
      </c>
    </row>
    <row r="4" spans="1:14" x14ac:dyDescent="0.25">
      <c r="A4" s="1">
        <v>3</v>
      </c>
      <c r="B4" s="1" t="s">
        <v>9</v>
      </c>
      <c r="C4" s="1" t="s">
        <v>7</v>
      </c>
      <c r="D4" s="1">
        <v>778</v>
      </c>
      <c r="E4" s="1">
        <v>32843670</v>
      </c>
      <c r="F4" s="1">
        <v>42215.514138817482</v>
      </c>
      <c r="J4">
        <v>40</v>
      </c>
      <c r="K4" s="1">
        <v>27876002</v>
      </c>
      <c r="L4" s="1">
        <v>9361986</v>
      </c>
      <c r="M4" s="1">
        <v>32843670</v>
      </c>
      <c r="N4" s="1">
        <v>8600504</v>
      </c>
    </row>
    <row r="5" spans="1:14" x14ac:dyDescent="0.25">
      <c r="A5" s="1">
        <v>4</v>
      </c>
      <c r="B5" s="1" t="s">
        <v>10</v>
      </c>
      <c r="C5" s="1" t="s">
        <v>7</v>
      </c>
      <c r="D5" s="1">
        <v>487</v>
      </c>
      <c r="E5" s="1">
        <v>8600504</v>
      </c>
      <c r="F5" s="1">
        <v>17660.172484599589</v>
      </c>
      <c r="J5">
        <v>43</v>
      </c>
      <c r="K5" s="1">
        <v>23927353</v>
      </c>
      <c r="L5" s="1">
        <v>8080039</v>
      </c>
      <c r="M5" s="1">
        <v>30913801</v>
      </c>
      <c r="N5" s="1">
        <v>9937947</v>
      </c>
    </row>
    <row r="6" spans="1:14" x14ac:dyDescent="0.25">
      <c r="A6" s="1">
        <v>5</v>
      </c>
      <c r="B6" s="1" t="s">
        <v>11</v>
      </c>
      <c r="C6" s="1" t="s">
        <v>7</v>
      </c>
      <c r="D6" s="1">
        <v>558</v>
      </c>
      <c r="E6" s="1">
        <v>23927353</v>
      </c>
      <c r="F6" s="1">
        <v>42880.560931899643</v>
      </c>
      <c r="J6">
        <v>46</v>
      </c>
      <c r="K6" s="1">
        <v>27035534</v>
      </c>
      <c r="L6" s="1">
        <v>12388094</v>
      </c>
      <c r="M6" s="1">
        <v>25770874</v>
      </c>
      <c r="N6" s="1">
        <v>10826118</v>
      </c>
    </row>
    <row r="7" spans="1:14" x14ac:dyDescent="0.25">
      <c r="A7" s="1">
        <v>6</v>
      </c>
      <c r="B7" s="1" t="s">
        <v>12</v>
      </c>
      <c r="C7" s="1" t="s">
        <v>7</v>
      </c>
      <c r="D7" s="1">
        <v>464</v>
      </c>
      <c r="E7" s="1">
        <v>8080039</v>
      </c>
      <c r="F7" s="1">
        <v>17413.877155172413</v>
      </c>
      <c r="J7">
        <v>49</v>
      </c>
      <c r="K7" s="1">
        <v>22625741</v>
      </c>
      <c r="L7" s="1">
        <v>9940125</v>
      </c>
      <c r="M7" s="1">
        <v>30698566</v>
      </c>
      <c r="N7" s="1">
        <v>11507432</v>
      </c>
    </row>
    <row r="8" spans="1:14" x14ac:dyDescent="0.25">
      <c r="A8" s="1">
        <v>7</v>
      </c>
      <c r="B8" s="1" t="s">
        <v>13</v>
      </c>
      <c r="C8" s="1" t="s">
        <v>7</v>
      </c>
      <c r="D8" s="1">
        <v>748</v>
      </c>
      <c r="E8" s="1">
        <v>30913801</v>
      </c>
      <c r="F8" s="1">
        <v>41328.610962566847</v>
      </c>
      <c r="J8">
        <v>52</v>
      </c>
      <c r="K8" s="1">
        <v>22375381</v>
      </c>
      <c r="L8" s="1">
        <v>11555162</v>
      </c>
      <c r="M8" s="1">
        <v>22309818</v>
      </c>
      <c r="N8" s="1">
        <v>8992805</v>
      </c>
    </row>
    <row r="9" spans="1:14" x14ac:dyDescent="0.25">
      <c r="A9" s="1">
        <v>8</v>
      </c>
      <c r="B9" s="1" t="s">
        <v>14</v>
      </c>
      <c r="C9" s="1" t="s">
        <v>7</v>
      </c>
      <c r="D9" s="1">
        <v>529</v>
      </c>
      <c r="E9" s="1">
        <v>9937947</v>
      </c>
      <c r="F9" s="1">
        <v>18786.289224952739</v>
      </c>
      <c r="J9">
        <v>55</v>
      </c>
      <c r="K9" s="1">
        <v>709647</v>
      </c>
      <c r="L9" s="1">
        <v>7341349</v>
      </c>
      <c r="M9" s="1">
        <v>16135580</v>
      </c>
      <c r="N9" s="1">
        <v>9162135</v>
      </c>
    </row>
    <row r="10" spans="1:14" x14ac:dyDescent="0.25">
      <c r="A10" s="1">
        <v>9</v>
      </c>
      <c r="B10" s="1" t="s">
        <v>15</v>
      </c>
      <c r="C10" s="1" t="s">
        <v>7</v>
      </c>
      <c r="D10" s="1">
        <v>673</v>
      </c>
      <c r="E10" s="1">
        <v>27035534</v>
      </c>
      <c r="F10" s="1">
        <v>40171.670133729567</v>
      </c>
      <c r="J10">
        <v>58</v>
      </c>
      <c r="K10" s="1">
        <v>672074</v>
      </c>
      <c r="L10" s="1">
        <v>4586829</v>
      </c>
      <c r="M10" s="1">
        <v>998632</v>
      </c>
      <c r="N10" s="1">
        <v>3659464</v>
      </c>
    </row>
    <row r="11" spans="1:14" x14ac:dyDescent="0.25">
      <c r="A11" s="1">
        <v>10</v>
      </c>
      <c r="B11" s="1" t="s">
        <v>16</v>
      </c>
      <c r="C11" s="1" t="s">
        <v>7</v>
      </c>
      <c r="D11" s="1">
        <v>611</v>
      </c>
      <c r="E11" s="1">
        <v>12388094</v>
      </c>
      <c r="F11" s="1">
        <v>20275.112929623567</v>
      </c>
      <c r="J11">
        <v>61</v>
      </c>
      <c r="K11" s="1">
        <v>603192</v>
      </c>
      <c r="L11" s="1">
        <v>1022398</v>
      </c>
      <c r="M11" s="1">
        <v>648516</v>
      </c>
      <c r="N11" s="1">
        <v>1174988</v>
      </c>
    </row>
    <row r="12" spans="1:14" x14ac:dyDescent="0.25">
      <c r="A12" s="1">
        <v>11</v>
      </c>
      <c r="B12" s="1" t="s">
        <v>17</v>
      </c>
      <c r="C12" s="1" t="s">
        <v>7</v>
      </c>
      <c r="D12" s="1">
        <v>710</v>
      </c>
      <c r="E12" s="1">
        <v>25770874</v>
      </c>
      <c r="F12" s="1">
        <v>36297.005633802815</v>
      </c>
      <c r="J12">
        <v>64</v>
      </c>
    </row>
    <row r="13" spans="1:14" x14ac:dyDescent="0.25">
      <c r="A13" s="1">
        <v>12</v>
      </c>
      <c r="B13" s="1" t="s">
        <v>18</v>
      </c>
      <c r="C13" s="1" t="s">
        <v>7</v>
      </c>
      <c r="D13" s="1">
        <v>546</v>
      </c>
      <c r="E13" s="1">
        <v>10826118</v>
      </c>
      <c r="F13" s="1">
        <v>19828.054945054944</v>
      </c>
      <c r="J13">
        <v>67</v>
      </c>
    </row>
    <row r="14" spans="1:14" x14ac:dyDescent="0.25">
      <c r="A14" s="1">
        <v>13</v>
      </c>
      <c r="B14" s="1" t="s">
        <v>19</v>
      </c>
      <c r="C14" s="1" t="s">
        <v>7</v>
      </c>
      <c r="D14" s="1">
        <v>600</v>
      </c>
      <c r="E14" s="1">
        <v>22625741</v>
      </c>
      <c r="F14" s="1">
        <v>37709.568333333336</v>
      </c>
    </row>
    <row r="15" spans="1:14" x14ac:dyDescent="0.25">
      <c r="A15" s="1">
        <v>14</v>
      </c>
      <c r="B15" s="1" t="s">
        <v>20</v>
      </c>
      <c r="C15" s="1" t="s">
        <v>7</v>
      </c>
      <c r="D15" s="1">
        <v>481</v>
      </c>
      <c r="E15" s="1">
        <v>9940125</v>
      </c>
      <c r="F15" s="1">
        <v>20665.54054054054</v>
      </c>
    </row>
    <row r="16" spans="1:14" x14ac:dyDescent="0.25">
      <c r="A16" s="1">
        <v>15</v>
      </c>
      <c r="B16" s="1" t="s">
        <v>21</v>
      </c>
      <c r="C16" s="1" t="s">
        <v>7</v>
      </c>
      <c r="D16" s="1">
        <v>744</v>
      </c>
      <c r="E16" s="1">
        <v>30698566</v>
      </c>
      <c r="F16" s="1">
        <v>41261.513440860217</v>
      </c>
    </row>
    <row r="17" spans="1:13" x14ac:dyDescent="0.25">
      <c r="A17" s="1">
        <v>16</v>
      </c>
      <c r="B17" s="1" t="s">
        <v>22</v>
      </c>
      <c r="C17" s="1" t="s">
        <v>7</v>
      </c>
      <c r="D17" s="1">
        <v>623</v>
      </c>
      <c r="E17" s="1">
        <v>11507432</v>
      </c>
      <c r="F17" s="1">
        <v>18470.998394863564</v>
      </c>
      <c r="L17" s="4" t="s">
        <v>43</v>
      </c>
      <c r="M17" s="4"/>
    </row>
    <row r="18" spans="1:13" x14ac:dyDescent="0.25">
      <c r="A18" s="1">
        <v>17</v>
      </c>
      <c r="B18" s="1" t="s">
        <v>23</v>
      </c>
      <c r="C18" s="1" t="s">
        <v>7</v>
      </c>
      <c r="D18" s="1">
        <v>541</v>
      </c>
      <c r="E18" s="1">
        <v>22375381</v>
      </c>
      <c r="F18" s="1">
        <v>41359.299445471348</v>
      </c>
      <c r="K18" t="str">
        <f>+J3</f>
        <v>°C</v>
      </c>
      <c r="L18" t="s">
        <v>38</v>
      </c>
      <c r="M18" s="5" t="s">
        <v>39</v>
      </c>
    </row>
    <row r="19" spans="1:13" x14ac:dyDescent="0.25">
      <c r="A19" s="1">
        <v>18</v>
      </c>
      <c r="B19" s="1" t="s">
        <v>24</v>
      </c>
      <c r="C19" s="1" t="s">
        <v>7</v>
      </c>
      <c r="D19" s="1">
        <v>595</v>
      </c>
      <c r="E19" s="1">
        <v>11555162</v>
      </c>
      <c r="F19" s="1">
        <v>19420.440336134452</v>
      </c>
      <c r="K19">
        <f t="shared" ref="K19:K27" si="0">+J4</f>
        <v>40</v>
      </c>
      <c r="L19" s="3">
        <f>+K4*100/$K$4</f>
        <v>100</v>
      </c>
      <c r="M19" s="3">
        <f>+M4*100/$M$4</f>
        <v>100</v>
      </c>
    </row>
    <row r="20" spans="1:13" x14ac:dyDescent="0.25">
      <c r="A20" s="1">
        <v>19</v>
      </c>
      <c r="B20" s="1" t="s">
        <v>7</v>
      </c>
      <c r="C20" s="1" t="s">
        <v>7</v>
      </c>
      <c r="D20" s="1">
        <v>516</v>
      </c>
      <c r="E20" s="1">
        <v>22309818</v>
      </c>
      <c r="F20" s="1">
        <v>40439.912790697672</v>
      </c>
      <c r="K20">
        <f t="shared" si="0"/>
        <v>43</v>
      </c>
      <c r="L20" s="3">
        <f t="shared" ref="L20:L27" si="1">+K5*100/$K$4</f>
        <v>85.834952228802393</v>
      </c>
      <c r="M20" s="3">
        <f t="shared" ref="M20:M27" si="2">+M5*100/$M$4</f>
        <v>94.124076267968832</v>
      </c>
    </row>
    <row r="21" spans="1:13" x14ac:dyDescent="0.25">
      <c r="A21" s="1">
        <v>20</v>
      </c>
      <c r="B21" s="1" t="s">
        <v>25</v>
      </c>
      <c r="C21" s="1" t="s">
        <v>7</v>
      </c>
      <c r="D21" s="1">
        <v>519</v>
      </c>
      <c r="E21" s="1">
        <v>8992805</v>
      </c>
      <c r="F21" s="1">
        <v>17327.17726396917</v>
      </c>
      <c r="K21">
        <f t="shared" si="0"/>
        <v>46</v>
      </c>
      <c r="L21" s="3">
        <f t="shared" si="1"/>
        <v>96.984976540036115</v>
      </c>
      <c r="M21" s="3">
        <f t="shared" si="2"/>
        <v>78.465268954413432</v>
      </c>
    </row>
    <row r="22" spans="1:13" x14ac:dyDescent="0.25">
      <c r="A22" s="1">
        <v>21</v>
      </c>
      <c r="B22" s="1" t="s">
        <v>26</v>
      </c>
      <c r="C22" s="1" t="s">
        <v>7</v>
      </c>
      <c r="D22" s="1">
        <v>78</v>
      </c>
      <c r="E22" s="1">
        <v>709647</v>
      </c>
      <c r="F22" s="1">
        <v>9098.038461538461</v>
      </c>
      <c r="K22">
        <f t="shared" si="0"/>
        <v>49</v>
      </c>
      <c r="L22" s="3">
        <f t="shared" si="1"/>
        <v>81.165659982374805</v>
      </c>
      <c r="M22" s="3">
        <f t="shared" si="2"/>
        <v>93.468744509977114</v>
      </c>
    </row>
    <row r="23" spans="1:13" x14ac:dyDescent="0.25">
      <c r="A23" s="1">
        <v>22</v>
      </c>
      <c r="B23" s="1" t="s">
        <v>27</v>
      </c>
      <c r="C23" s="1" t="s">
        <v>7</v>
      </c>
      <c r="D23" s="1">
        <v>360</v>
      </c>
      <c r="E23" s="1">
        <v>7341349</v>
      </c>
      <c r="F23" s="1">
        <v>20392.636111111111</v>
      </c>
      <c r="K23">
        <f t="shared" si="0"/>
        <v>52</v>
      </c>
      <c r="L23" s="3">
        <f t="shared" si="1"/>
        <v>80.267539800004315</v>
      </c>
      <c r="M23" s="3">
        <f t="shared" si="2"/>
        <v>67.927299233002884</v>
      </c>
    </row>
    <row r="24" spans="1:13" x14ac:dyDescent="0.25">
      <c r="A24" s="1">
        <v>23</v>
      </c>
      <c r="B24" s="1" t="s">
        <v>7</v>
      </c>
      <c r="C24" s="1" t="s">
        <v>7</v>
      </c>
      <c r="D24" s="1">
        <v>434</v>
      </c>
      <c r="E24" s="1">
        <v>16135580</v>
      </c>
      <c r="F24" s="1">
        <v>37178.755760368666</v>
      </c>
      <c r="K24">
        <f t="shared" si="0"/>
        <v>55</v>
      </c>
      <c r="L24" s="3">
        <f t="shared" si="1"/>
        <v>2.5457273248868328</v>
      </c>
      <c r="M24" s="3">
        <f t="shared" si="2"/>
        <v>49.128431749557826</v>
      </c>
    </row>
    <row r="25" spans="1:13" x14ac:dyDescent="0.25">
      <c r="A25" s="1">
        <v>24</v>
      </c>
      <c r="B25" s="1" t="s">
        <v>28</v>
      </c>
      <c r="C25" s="1" t="s">
        <v>7</v>
      </c>
      <c r="D25" s="1">
        <v>471</v>
      </c>
      <c r="E25" s="1">
        <v>9162135</v>
      </c>
      <c r="F25" s="1">
        <v>19452.51592356688</v>
      </c>
      <c r="K25">
        <f t="shared" si="0"/>
        <v>58</v>
      </c>
      <c r="L25" s="3">
        <f t="shared" si="1"/>
        <v>2.4109411385463382</v>
      </c>
      <c r="M25" s="3">
        <f t="shared" si="2"/>
        <v>3.0405615450404904</v>
      </c>
    </row>
    <row r="26" spans="1:13" x14ac:dyDescent="0.25">
      <c r="A26" s="1">
        <v>25</v>
      </c>
      <c r="B26" s="1" t="s">
        <v>29</v>
      </c>
      <c r="C26" s="1" t="s">
        <v>7</v>
      </c>
      <c r="D26" s="1">
        <v>142</v>
      </c>
      <c r="E26" s="1">
        <v>672074</v>
      </c>
      <c r="F26" s="1">
        <v>4732.9154929577462</v>
      </c>
      <c r="K26">
        <f t="shared" si="0"/>
        <v>61</v>
      </c>
      <c r="L26" s="3">
        <f>+K11*100/$K$4</f>
        <v>2.1638397069995907</v>
      </c>
      <c r="M26" s="3">
        <f t="shared" si="2"/>
        <v>1.9745540008165956</v>
      </c>
    </row>
    <row r="27" spans="1:13" x14ac:dyDescent="0.25">
      <c r="A27" s="1">
        <v>26</v>
      </c>
      <c r="B27" s="1" t="s">
        <v>30</v>
      </c>
      <c r="C27" s="1" t="s">
        <v>7</v>
      </c>
      <c r="D27" s="1">
        <v>340</v>
      </c>
      <c r="E27" s="1">
        <v>4586829</v>
      </c>
      <c r="F27" s="1">
        <v>13490.673529411764</v>
      </c>
      <c r="K27">
        <f t="shared" si="0"/>
        <v>64</v>
      </c>
      <c r="L27" s="3">
        <f t="shared" si="1"/>
        <v>0</v>
      </c>
      <c r="M27" s="3">
        <f t="shared" si="2"/>
        <v>0</v>
      </c>
    </row>
    <row r="28" spans="1:13" x14ac:dyDescent="0.25">
      <c r="A28" s="1">
        <v>27</v>
      </c>
      <c r="B28" s="1" t="s">
        <v>31</v>
      </c>
      <c r="C28" s="1" t="s">
        <v>7</v>
      </c>
      <c r="D28" s="1">
        <v>163</v>
      </c>
      <c r="E28" s="1">
        <v>998632</v>
      </c>
      <c r="F28" s="1">
        <v>6126.5766871165642</v>
      </c>
    </row>
    <row r="29" spans="1:13" x14ac:dyDescent="0.25">
      <c r="A29" s="1">
        <v>28</v>
      </c>
      <c r="B29" s="1" t="s">
        <v>32</v>
      </c>
      <c r="C29" s="1" t="s">
        <v>7</v>
      </c>
      <c r="D29" s="1">
        <v>266</v>
      </c>
      <c r="E29" s="1">
        <v>3659464</v>
      </c>
      <c r="F29" s="1">
        <v>13757.383458646616</v>
      </c>
    </row>
    <row r="30" spans="1:13" x14ac:dyDescent="0.25">
      <c r="A30" s="1">
        <v>29</v>
      </c>
      <c r="B30" s="1" t="s">
        <v>33</v>
      </c>
      <c r="C30" s="1" t="s">
        <v>7</v>
      </c>
      <c r="D30" s="1">
        <v>121</v>
      </c>
      <c r="E30" s="1">
        <v>603192</v>
      </c>
      <c r="F30" s="1">
        <v>4985.0578512396696</v>
      </c>
      <c r="L30" s="2" t="s">
        <v>44</v>
      </c>
      <c r="M30" s="2"/>
    </row>
    <row r="31" spans="1:13" x14ac:dyDescent="0.25">
      <c r="A31" s="1">
        <v>30</v>
      </c>
      <c r="B31" s="1" t="s">
        <v>34</v>
      </c>
      <c r="C31" s="1" t="s">
        <v>7</v>
      </c>
      <c r="D31" s="1">
        <v>164</v>
      </c>
      <c r="E31" s="1">
        <v>1022398</v>
      </c>
      <c r="F31" s="1">
        <v>6234.1341463414637</v>
      </c>
      <c r="K31" t="str">
        <f>+K18</f>
        <v>°C</v>
      </c>
      <c r="L31" t="s">
        <v>38</v>
      </c>
      <c r="M31" s="5" t="s">
        <v>39</v>
      </c>
    </row>
    <row r="32" spans="1:13" x14ac:dyDescent="0.25">
      <c r="A32" s="1">
        <v>31</v>
      </c>
      <c r="B32" s="1" t="s">
        <v>35</v>
      </c>
      <c r="C32" s="1" t="s">
        <v>7</v>
      </c>
      <c r="D32" s="1">
        <v>127</v>
      </c>
      <c r="E32" s="1">
        <v>648516</v>
      </c>
      <c r="F32" s="1">
        <v>5106.4251968503941</v>
      </c>
      <c r="K32">
        <f>+K19</f>
        <v>40</v>
      </c>
      <c r="L32" s="6">
        <f>+K4/L4</f>
        <v>2.9775735618489496</v>
      </c>
      <c r="M32" s="6">
        <f>+M4/N4</f>
        <v>3.8188075954618474</v>
      </c>
    </row>
    <row r="33" spans="1:13" x14ac:dyDescent="0.25">
      <c r="A33" s="1">
        <v>32</v>
      </c>
      <c r="B33" s="1" t="s">
        <v>36</v>
      </c>
      <c r="C33" s="1" t="s">
        <v>7</v>
      </c>
      <c r="D33" s="1">
        <v>196</v>
      </c>
      <c r="E33" s="1">
        <v>1174988</v>
      </c>
      <c r="F33" s="1">
        <v>5994.8367346938776</v>
      </c>
      <c r="K33">
        <f>+K20</f>
        <v>43</v>
      </c>
      <c r="L33" s="6">
        <f t="shared" ref="L33:L40" si="3">+K5/L5</f>
        <v>2.9612917709926894</v>
      </c>
      <c r="M33" s="6">
        <f t="shared" ref="M33:M40" si="4">+M5/N5</f>
        <v>3.1106828201035888</v>
      </c>
    </row>
    <row r="34" spans="1:13" x14ac:dyDescent="0.25">
      <c r="A34" s="1" t="s">
        <v>7</v>
      </c>
      <c r="B34" s="1" t="s">
        <v>37</v>
      </c>
      <c r="C34" s="1" t="s">
        <v>37</v>
      </c>
      <c r="D34" s="1">
        <v>14798</v>
      </c>
      <c r="E34" s="1">
        <v>412838933</v>
      </c>
      <c r="F34" s="1">
        <v>27898.292539532369</v>
      </c>
      <c r="K34">
        <f>+K21</f>
        <v>46</v>
      </c>
      <c r="L34" s="6">
        <f t="shared" si="3"/>
        <v>2.1823804372165725</v>
      </c>
      <c r="M34" s="6">
        <f t="shared" si="4"/>
        <v>2.3804353508801586</v>
      </c>
    </row>
    <row r="35" spans="1:13" x14ac:dyDescent="0.25">
      <c r="K35">
        <f>+K22</f>
        <v>49</v>
      </c>
      <c r="L35" s="6">
        <f t="shared" si="3"/>
        <v>2.2762028646521046</v>
      </c>
      <c r="M35" s="6">
        <f t="shared" si="4"/>
        <v>2.6677164809663876</v>
      </c>
    </row>
    <row r="36" spans="1:13" x14ac:dyDescent="0.25">
      <c r="K36">
        <f>+K23</f>
        <v>52</v>
      </c>
      <c r="L36" s="6">
        <f t="shared" si="3"/>
        <v>1.9363969972900423</v>
      </c>
      <c r="M36" s="6">
        <f t="shared" si="4"/>
        <v>2.4808519699915657</v>
      </c>
    </row>
    <row r="37" spans="1:13" x14ac:dyDescent="0.25">
      <c r="K37">
        <f>+K24</f>
        <v>55</v>
      </c>
      <c r="L37" s="6">
        <f t="shared" si="3"/>
        <v>9.6664386885843459E-2</v>
      </c>
      <c r="M37" s="6">
        <f t="shared" si="4"/>
        <v>1.7611157224817142</v>
      </c>
    </row>
    <row r="38" spans="1:13" x14ac:dyDescent="0.25">
      <c r="K38">
        <f>+K25</f>
        <v>58</v>
      </c>
      <c r="L38" s="6">
        <f t="shared" si="3"/>
        <v>0.14652257583616046</v>
      </c>
      <c r="M38" s="6">
        <f t="shared" si="4"/>
        <v>0.27289023747740104</v>
      </c>
    </row>
    <row r="39" spans="1:13" x14ac:dyDescent="0.25">
      <c r="K39">
        <f>+K26</f>
        <v>61</v>
      </c>
      <c r="L39" s="6">
        <f t="shared" si="3"/>
        <v>0.58997767992503902</v>
      </c>
      <c r="M39" s="6">
        <f t="shared" si="4"/>
        <v>0.5519341474125693</v>
      </c>
    </row>
    <row r="40" spans="1:13" x14ac:dyDescent="0.25">
      <c r="K40">
        <f>+K27</f>
        <v>64</v>
      </c>
      <c r="L40" s="6"/>
      <c r="M40" s="6"/>
    </row>
  </sheetData>
  <mergeCells count="4">
    <mergeCell ref="K2:L2"/>
    <mergeCell ref="M2:N2"/>
    <mergeCell ref="L17:M17"/>
    <mergeCell ref="L30:M30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report tsa 20250929-2051001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dcterms:created xsi:type="dcterms:W3CDTF">2025-10-01T13:13:33Z</dcterms:created>
  <dcterms:modified xsi:type="dcterms:W3CDTF">2025-10-01T13:46:14Z</dcterms:modified>
</cp:coreProperties>
</file>