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51600" windowHeight="17700" activeTab="8"/>
  </bookViews>
  <sheets>
    <sheet name="Fluorite-CS" sheetId="9" r:id="rId1"/>
    <sheet name="Scheelite-CS" sheetId="8" r:id="rId2"/>
    <sheet name="Calcite-CS" sheetId="7" r:id="rId3"/>
    <sheet name="Apatite-CS" sheetId="6" r:id="rId4"/>
    <sheet name="Calcite" sheetId="5" r:id="rId5"/>
    <sheet name="Fluorite" sheetId="4" r:id="rId6"/>
    <sheet name="Scheelite" sheetId="3" r:id="rId7"/>
    <sheet name="Apatite" sheetId="2" r:id="rId8"/>
    <sheet name="All" sheetId="1" r:id="rId9"/>
  </sheets>
  <externalReferences>
    <externalReference r:id="rId10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2" i="1" l="1"/>
  <c r="G142" i="1"/>
  <c r="H142" i="1"/>
  <c r="I142" i="1"/>
  <c r="J142" i="1"/>
  <c r="K142" i="1"/>
  <c r="F143" i="1"/>
  <c r="G143" i="1"/>
  <c r="H143" i="1"/>
  <c r="I143" i="1"/>
  <c r="J143" i="1"/>
  <c r="K143" i="1"/>
  <c r="F144" i="1"/>
  <c r="G144" i="1"/>
  <c r="H144" i="1"/>
  <c r="I144" i="1"/>
  <c r="J144" i="1"/>
  <c r="K144" i="1"/>
  <c r="F145" i="1"/>
  <c r="G145" i="1"/>
  <c r="H145" i="1"/>
  <c r="I145" i="1"/>
  <c r="J145" i="1"/>
  <c r="K145" i="1"/>
  <c r="F146" i="1"/>
  <c r="G146" i="1"/>
  <c r="H146" i="1"/>
  <c r="I146" i="1"/>
  <c r="J146" i="1"/>
  <c r="K146" i="1"/>
  <c r="F147" i="1"/>
  <c r="G147" i="1"/>
  <c r="H147" i="1"/>
  <c r="I147" i="1"/>
  <c r="J147" i="1"/>
  <c r="K147" i="1"/>
  <c r="F148" i="1"/>
  <c r="G148" i="1"/>
  <c r="H148" i="1"/>
  <c r="I148" i="1"/>
  <c r="J148" i="1"/>
  <c r="K148" i="1"/>
  <c r="F149" i="1"/>
  <c r="G149" i="1"/>
  <c r="H149" i="1"/>
  <c r="I149" i="1"/>
  <c r="J149" i="1"/>
  <c r="K149" i="1"/>
  <c r="F150" i="1"/>
  <c r="G150" i="1"/>
  <c r="H150" i="1"/>
  <c r="I150" i="1"/>
  <c r="J150" i="1"/>
  <c r="K150" i="1"/>
  <c r="F151" i="1"/>
  <c r="G151" i="1"/>
  <c r="H151" i="1"/>
  <c r="I151" i="1"/>
  <c r="J151" i="1"/>
  <c r="K151" i="1"/>
  <c r="F152" i="1"/>
  <c r="G152" i="1"/>
  <c r="H152" i="1"/>
  <c r="I152" i="1"/>
  <c r="J152" i="1"/>
  <c r="K152" i="1"/>
  <c r="F153" i="1"/>
  <c r="G153" i="1"/>
  <c r="H153" i="1"/>
  <c r="I153" i="1"/>
  <c r="J153" i="1"/>
  <c r="K153" i="1"/>
  <c r="F154" i="1"/>
  <c r="G154" i="1"/>
  <c r="H154" i="1"/>
  <c r="I154" i="1"/>
  <c r="J154" i="1"/>
  <c r="K154" i="1"/>
  <c r="F155" i="1"/>
  <c r="G155" i="1"/>
  <c r="H155" i="1"/>
  <c r="I155" i="1"/>
  <c r="J155" i="1"/>
  <c r="K155" i="1"/>
  <c r="F156" i="1"/>
  <c r="G156" i="1"/>
  <c r="H156" i="1"/>
  <c r="I156" i="1"/>
  <c r="J156" i="1"/>
  <c r="K156" i="1"/>
  <c r="F157" i="1"/>
  <c r="G157" i="1"/>
  <c r="H157" i="1"/>
  <c r="I157" i="1"/>
  <c r="J157" i="1"/>
  <c r="K157" i="1"/>
  <c r="F158" i="1"/>
  <c r="G158" i="1"/>
  <c r="H158" i="1"/>
  <c r="I158" i="1"/>
  <c r="J158" i="1"/>
  <c r="K158" i="1"/>
  <c r="F159" i="1"/>
  <c r="G159" i="1"/>
  <c r="H159" i="1"/>
  <c r="I159" i="1"/>
  <c r="J159" i="1"/>
  <c r="K159" i="1"/>
  <c r="E143" i="1"/>
  <c r="E144" i="1"/>
  <c r="E146" i="1"/>
  <c r="E147" i="1"/>
  <c r="E150" i="1"/>
  <c r="E151" i="1"/>
  <c r="E153" i="1"/>
  <c r="E155" i="1"/>
  <c r="E157" i="1"/>
  <c r="E159" i="1"/>
  <c r="E158" i="1"/>
  <c r="E156" i="1"/>
  <c r="E154" i="1"/>
  <c r="E152" i="1"/>
  <c r="E149" i="1"/>
  <c r="E148" i="1"/>
  <c r="E145" i="1"/>
  <c r="E142" i="1"/>
  <c r="F130" i="1"/>
  <c r="G130" i="1"/>
  <c r="H130" i="1"/>
  <c r="I130" i="1"/>
  <c r="J130" i="1"/>
  <c r="K130" i="1"/>
  <c r="F131" i="1"/>
  <c r="G131" i="1"/>
  <c r="H131" i="1"/>
  <c r="I131" i="1"/>
  <c r="J131" i="1"/>
  <c r="K131" i="1"/>
  <c r="F132" i="1"/>
  <c r="G132" i="1"/>
  <c r="H132" i="1"/>
  <c r="I132" i="1"/>
  <c r="J132" i="1"/>
  <c r="K132" i="1"/>
  <c r="F133" i="1"/>
  <c r="G133" i="1"/>
  <c r="H133" i="1"/>
  <c r="I133" i="1"/>
  <c r="J133" i="1"/>
  <c r="K133" i="1"/>
  <c r="F134" i="1"/>
  <c r="G134" i="1"/>
  <c r="H134" i="1"/>
  <c r="I134" i="1"/>
  <c r="J134" i="1"/>
  <c r="K134" i="1"/>
  <c r="F135" i="1"/>
  <c r="G135" i="1"/>
  <c r="H135" i="1"/>
  <c r="I135" i="1"/>
  <c r="J135" i="1"/>
  <c r="K135" i="1"/>
  <c r="F136" i="1"/>
  <c r="G136" i="1"/>
  <c r="H136" i="1"/>
  <c r="I136" i="1"/>
  <c r="J136" i="1"/>
  <c r="K136" i="1"/>
  <c r="F137" i="1"/>
  <c r="G137" i="1"/>
  <c r="H137" i="1"/>
  <c r="I137" i="1"/>
  <c r="J137" i="1"/>
  <c r="K137" i="1"/>
  <c r="F138" i="1"/>
  <c r="G138" i="1"/>
  <c r="H138" i="1"/>
  <c r="I138" i="1"/>
  <c r="J138" i="1"/>
  <c r="K138" i="1"/>
  <c r="F139" i="1"/>
  <c r="G139" i="1"/>
  <c r="H139" i="1"/>
  <c r="I139" i="1"/>
  <c r="J139" i="1"/>
  <c r="K139" i="1"/>
  <c r="F140" i="1"/>
  <c r="G140" i="1"/>
  <c r="H140" i="1"/>
  <c r="I140" i="1"/>
  <c r="J140" i="1"/>
  <c r="K140" i="1"/>
  <c r="F141" i="1"/>
  <c r="G141" i="1"/>
  <c r="H141" i="1"/>
  <c r="I141" i="1"/>
  <c r="J141" i="1"/>
  <c r="K141" i="1"/>
  <c r="E140" i="1"/>
  <c r="E141" i="1"/>
  <c r="E137" i="1"/>
  <c r="E138" i="1"/>
  <c r="E134" i="1"/>
  <c r="E135" i="1"/>
  <c r="E131" i="1"/>
  <c r="E132" i="1"/>
  <c r="E139" i="1"/>
  <c r="E136" i="1"/>
  <c r="E133" i="1"/>
  <c r="E130" i="1"/>
  <c r="I24" i="9"/>
  <c r="H24" i="9"/>
  <c r="G24" i="9"/>
  <c r="F24" i="9"/>
  <c r="E24" i="9"/>
  <c r="D24" i="9"/>
  <c r="C24" i="9"/>
  <c r="R23" i="9"/>
  <c r="Q23" i="9"/>
  <c r="P23" i="9"/>
  <c r="O23" i="9"/>
  <c r="N23" i="9"/>
  <c r="M23" i="9"/>
  <c r="L23" i="9"/>
  <c r="R17" i="9"/>
  <c r="Q17" i="9"/>
  <c r="P17" i="9"/>
  <c r="O17" i="9"/>
  <c r="N17" i="9"/>
  <c r="M17" i="9"/>
  <c r="L17" i="9"/>
  <c r="I12" i="9"/>
  <c r="H12" i="9"/>
  <c r="G12" i="9"/>
  <c r="F12" i="9"/>
  <c r="E12" i="9"/>
  <c r="D12" i="9"/>
  <c r="C12" i="9"/>
  <c r="R11" i="9"/>
  <c r="Q11" i="9"/>
  <c r="P11" i="9"/>
  <c r="O11" i="9"/>
  <c r="N11" i="9"/>
  <c r="M11" i="9"/>
  <c r="L11" i="9"/>
  <c r="I6" i="9"/>
  <c r="H6" i="9"/>
  <c r="G6" i="9"/>
  <c r="F6" i="9"/>
  <c r="E6" i="9"/>
  <c r="D6" i="9"/>
  <c r="C6" i="9"/>
  <c r="R5" i="9"/>
  <c r="Q5" i="9"/>
  <c r="P5" i="9"/>
  <c r="O5" i="9"/>
  <c r="N5" i="9"/>
  <c r="M5" i="9"/>
  <c r="L5" i="9"/>
  <c r="R24" i="8"/>
  <c r="Q24" i="8"/>
  <c r="P24" i="8"/>
  <c r="O24" i="8"/>
  <c r="N24" i="8"/>
  <c r="M24" i="8"/>
  <c r="L24" i="8"/>
  <c r="R18" i="8"/>
  <c r="Q18" i="8"/>
  <c r="P18" i="8"/>
  <c r="O18" i="8"/>
  <c r="N18" i="8"/>
  <c r="M18" i="8"/>
  <c r="L18" i="8"/>
  <c r="R12" i="8"/>
  <c r="Q12" i="8"/>
  <c r="P12" i="8"/>
  <c r="O12" i="8"/>
  <c r="N12" i="8"/>
  <c r="M12" i="8"/>
  <c r="L12" i="8"/>
  <c r="R6" i="8"/>
  <c r="Q6" i="8"/>
  <c r="P6" i="8"/>
  <c r="O6" i="8"/>
  <c r="N6" i="8"/>
  <c r="M6" i="8"/>
  <c r="L6" i="8"/>
  <c r="F119" i="1" l="1"/>
  <c r="G119" i="1"/>
  <c r="H119" i="1"/>
  <c r="I119" i="1"/>
  <c r="J119" i="1"/>
  <c r="K119" i="1"/>
  <c r="F120" i="1"/>
  <c r="G120" i="1"/>
  <c r="H120" i="1"/>
  <c r="I120" i="1"/>
  <c r="J120" i="1"/>
  <c r="K120" i="1"/>
  <c r="F121" i="1"/>
  <c r="G121" i="1"/>
  <c r="H121" i="1"/>
  <c r="I121" i="1"/>
  <c r="J121" i="1"/>
  <c r="K121" i="1"/>
  <c r="F122" i="1"/>
  <c r="G122" i="1"/>
  <c r="H122" i="1"/>
  <c r="I122" i="1"/>
  <c r="J122" i="1"/>
  <c r="K122" i="1"/>
  <c r="F123" i="1"/>
  <c r="G123" i="1"/>
  <c r="H123" i="1"/>
  <c r="I123" i="1"/>
  <c r="J123" i="1"/>
  <c r="K123" i="1"/>
  <c r="F124" i="1"/>
  <c r="G124" i="1"/>
  <c r="H124" i="1"/>
  <c r="I124" i="1"/>
  <c r="J124" i="1"/>
  <c r="K124" i="1"/>
  <c r="F125" i="1"/>
  <c r="G125" i="1"/>
  <c r="H125" i="1"/>
  <c r="I125" i="1"/>
  <c r="J125" i="1"/>
  <c r="K125" i="1"/>
  <c r="F126" i="1"/>
  <c r="G126" i="1"/>
  <c r="H126" i="1"/>
  <c r="I126" i="1"/>
  <c r="J126" i="1"/>
  <c r="K126" i="1"/>
  <c r="F127" i="1"/>
  <c r="G127" i="1"/>
  <c r="H127" i="1"/>
  <c r="I127" i="1"/>
  <c r="J127" i="1"/>
  <c r="K127" i="1"/>
  <c r="F128" i="1"/>
  <c r="G128" i="1"/>
  <c r="H128" i="1"/>
  <c r="I128" i="1"/>
  <c r="J128" i="1"/>
  <c r="K128" i="1"/>
  <c r="F129" i="1"/>
  <c r="G129" i="1"/>
  <c r="H129" i="1"/>
  <c r="I129" i="1"/>
  <c r="J129" i="1"/>
  <c r="K129" i="1"/>
  <c r="E120" i="1"/>
  <c r="E121" i="1"/>
  <c r="E123" i="1"/>
  <c r="E124" i="1"/>
  <c r="E126" i="1"/>
  <c r="E128" i="1"/>
  <c r="E129" i="1"/>
  <c r="E127" i="1"/>
  <c r="E125" i="1"/>
  <c r="E122" i="1"/>
  <c r="E119" i="1"/>
  <c r="F96" i="1"/>
  <c r="G96" i="1"/>
  <c r="H96" i="1"/>
  <c r="I96" i="1"/>
  <c r="J96" i="1"/>
  <c r="K96" i="1"/>
  <c r="F97" i="1"/>
  <c r="G97" i="1"/>
  <c r="H97" i="1"/>
  <c r="I97" i="1"/>
  <c r="J97" i="1"/>
  <c r="K97" i="1"/>
  <c r="F98" i="1"/>
  <c r="G98" i="1"/>
  <c r="H98" i="1"/>
  <c r="I98" i="1"/>
  <c r="J98" i="1"/>
  <c r="K98" i="1"/>
  <c r="F99" i="1"/>
  <c r="G99" i="1"/>
  <c r="H99" i="1"/>
  <c r="I99" i="1"/>
  <c r="J99" i="1"/>
  <c r="K99" i="1"/>
  <c r="F100" i="1"/>
  <c r="G100" i="1"/>
  <c r="H100" i="1"/>
  <c r="I100" i="1"/>
  <c r="J100" i="1"/>
  <c r="K100" i="1"/>
  <c r="F101" i="1"/>
  <c r="G101" i="1"/>
  <c r="H101" i="1"/>
  <c r="I101" i="1"/>
  <c r="J101" i="1"/>
  <c r="K101" i="1"/>
  <c r="F102" i="1"/>
  <c r="G102" i="1"/>
  <c r="H102" i="1"/>
  <c r="I102" i="1"/>
  <c r="J102" i="1"/>
  <c r="K102" i="1"/>
  <c r="F103" i="1"/>
  <c r="G103" i="1"/>
  <c r="H103" i="1"/>
  <c r="I103" i="1"/>
  <c r="J103" i="1"/>
  <c r="K103" i="1"/>
  <c r="F104" i="1"/>
  <c r="G104" i="1"/>
  <c r="H104" i="1"/>
  <c r="I104" i="1"/>
  <c r="J104" i="1"/>
  <c r="K104" i="1"/>
  <c r="F105" i="1"/>
  <c r="G105" i="1"/>
  <c r="H105" i="1"/>
  <c r="I105" i="1"/>
  <c r="J105" i="1"/>
  <c r="K105" i="1"/>
  <c r="F106" i="1"/>
  <c r="G106" i="1"/>
  <c r="H106" i="1"/>
  <c r="I106" i="1"/>
  <c r="J106" i="1"/>
  <c r="K106" i="1"/>
  <c r="F107" i="1"/>
  <c r="G107" i="1"/>
  <c r="H107" i="1"/>
  <c r="I107" i="1"/>
  <c r="J107" i="1"/>
  <c r="K107" i="1"/>
  <c r="F108" i="1"/>
  <c r="G108" i="1"/>
  <c r="H108" i="1"/>
  <c r="I108" i="1"/>
  <c r="J108" i="1"/>
  <c r="K108" i="1"/>
  <c r="F109" i="1"/>
  <c r="G109" i="1"/>
  <c r="H109" i="1"/>
  <c r="I109" i="1"/>
  <c r="J109" i="1"/>
  <c r="K109" i="1"/>
  <c r="F110" i="1"/>
  <c r="G110" i="1"/>
  <c r="H110" i="1"/>
  <c r="I110" i="1"/>
  <c r="J110" i="1"/>
  <c r="K110" i="1"/>
  <c r="F111" i="1"/>
  <c r="G111" i="1"/>
  <c r="H111" i="1"/>
  <c r="I111" i="1"/>
  <c r="J111" i="1"/>
  <c r="K111" i="1"/>
  <c r="F112" i="1"/>
  <c r="G112" i="1"/>
  <c r="H112" i="1"/>
  <c r="I112" i="1"/>
  <c r="J112" i="1"/>
  <c r="K112" i="1"/>
  <c r="F113" i="1"/>
  <c r="G113" i="1"/>
  <c r="H113" i="1"/>
  <c r="I113" i="1"/>
  <c r="J113" i="1"/>
  <c r="K113" i="1"/>
  <c r="F114" i="1"/>
  <c r="G114" i="1"/>
  <c r="H114" i="1"/>
  <c r="I114" i="1"/>
  <c r="J114" i="1"/>
  <c r="K114" i="1"/>
  <c r="F115" i="1"/>
  <c r="G115" i="1"/>
  <c r="H115" i="1"/>
  <c r="I115" i="1"/>
  <c r="J115" i="1"/>
  <c r="K115" i="1"/>
  <c r="F116" i="1"/>
  <c r="G116" i="1"/>
  <c r="H116" i="1"/>
  <c r="I116" i="1"/>
  <c r="J116" i="1"/>
  <c r="K116" i="1"/>
  <c r="F117" i="1"/>
  <c r="G117" i="1"/>
  <c r="H117" i="1"/>
  <c r="I117" i="1"/>
  <c r="J117" i="1"/>
  <c r="K117" i="1"/>
  <c r="F118" i="1"/>
  <c r="G118" i="1"/>
  <c r="H118" i="1"/>
  <c r="I118" i="1"/>
  <c r="J118" i="1"/>
  <c r="K118" i="1"/>
  <c r="E97" i="1"/>
  <c r="E98" i="1"/>
  <c r="E100" i="1"/>
  <c r="E101" i="1"/>
  <c r="E103" i="1"/>
  <c r="E105" i="1"/>
  <c r="E106" i="1"/>
  <c r="E108" i="1"/>
  <c r="E109" i="1"/>
  <c r="E111" i="1"/>
  <c r="E112" i="1"/>
  <c r="E114" i="1"/>
  <c r="E115" i="1"/>
  <c r="E117" i="1"/>
  <c r="E118" i="1"/>
  <c r="E116" i="1"/>
  <c r="E113" i="1"/>
  <c r="E110" i="1"/>
  <c r="E107" i="1"/>
  <c r="E104" i="1"/>
  <c r="E102" i="1"/>
  <c r="E99" i="1"/>
  <c r="E96" i="1"/>
  <c r="F84" i="1"/>
  <c r="G84" i="1"/>
  <c r="H84" i="1"/>
  <c r="I84" i="1"/>
  <c r="J84" i="1"/>
  <c r="K84" i="1"/>
  <c r="F85" i="1"/>
  <c r="G85" i="1"/>
  <c r="H85" i="1"/>
  <c r="I85" i="1"/>
  <c r="J85" i="1"/>
  <c r="K85" i="1"/>
  <c r="F86" i="1"/>
  <c r="G86" i="1"/>
  <c r="H86" i="1"/>
  <c r="I86" i="1"/>
  <c r="J86" i="1"/>
  <c r="K86" i="1"/>
  <c r="F87" i="1"/>
  <c r="G87" i="1"/>
  <c r="H87" i="1"/>
  <c r="I87" i="1"/>
  <c r="J87" i="1"/>
  <c r="K87" i="1"/>
  <c r="F88" i="1"/>
  <c r="G88" i="1"/>
  <c r="H88" i="1"/>
  <c r="I88" i="1"/>
  <c r="J88" i="1"/>
  <c r="K88" i="1"/>
  <c r="F89" i="1"/>
  <c r="G89" i="1"/>
  <c r="H89" i="1"/>
  <c r="I89" i="1"/>
  <c r="J89" i="1"/>
  <c r="K89" i="1"/>
  <c r="F90" i="1"/>
  <c r="G90" i="1"/>
  <c r="H90" i="1"/>
  <c r="I90" i="1"/>
  <c r="J90" i="1"/>
  <c r="K90" i="1"/>
  <c r="F91" i="1"/>
  <c r="G91" i="1"/>
  <c r="H91" i="1"/>
  <c r="I91" i="1"/>
  <c r="J91" i="1"/>
  <c r="K91" i="1"/>
  <c r="F92" i="1"/>
  <c r="G92" i="1"/>
  <c r="H92" i="1"/>
  <c r="I92" i="1"/>
  <c r="J92" i="1"/>
  <c r="K92" i="1"/>
  <c r="F93" i="1"/>
  <c r="G93" i="1"/>
  <c r="H93" i="1"/>
  <c r="I93" i="1"/>
  <c r="J93" i="1"/>
  <c r="K93" i="1"/>
  <c r="F94" i="1"/>
  <c r="G94" i="1"/>
  <c r="H94" i="1"/>
  <c r="I94" i="1"/>
  <c r="J94" i="1"/>
  <c r="K94" i="1"/>
  <c r="F95" i="1"/>
  <c r="G95" i="1"/>
  <c r="H95" i="1"/>
  <c r="I95" i="1"/>
  <c r="J95" i="1"/>
  <c r="K95" i="1"/>
  <c r="E94" i="1"/>
  <c r="E95" i="1"/>
  <c r="E91" i="1"/>
  <c r="E92" i="1"/>
  <c r="E88" i="1"/>
  <c r="E89" i="1"/>
  <c r="E85" i="1"/>
  <c r="E86" i="1"/>
  <c r="E93" i="1"/>
  <c r="E90" i="1"/>
  <c r="E87" i="1"/>
  <c r="E84" i="1"/>
  <c r="F79" i="1"/>
  <c r="G79" i="1"/>
  <c r="H79" i="1"/>
  <c r="I79" i="1"/>
  <c r="J79" i="1"/>
  <c r="K79" i="1"/>
  <c r="F80" i="1"/>
  <c r="G80" i="1"/>
  <c r="H80" i="1"/>
  <c r="I80" i="1"/>
  <c r="J80" i="1"/>
  <c r="K80" i="1"/>
  <c r="F81" i="1"/>
  <c r="G81" i="1"/>
  <c r="H81" i="1"/>
  <c r="I81" i="1"/>
  <c r="J81" i="1"/>
  <c r="K81" i="1"/>
  <c r="F82" i="1"/>
  <c r="G82" i="1"/>
  <c r="H82" i="1"/>
  <c r="I82" i="1"/>
  <c r="J82" i="1"/>
  <c r="K82" i="1"/>
  <c r="F83" i="1"/>
  <c r="G83" i="1"/>
  <c r="H83" i="1"/>
  <c r="I83" i="1"/>
  <c r="J83" i="1"/>
  <c r="K83" i="1"/>
  <c r="E82" i="1"/>
  <c r="E83" i="1"/>
  <c r="E80" i="1"/>
  <c r="E81" i="1"/>
  <c r="E79" i="1"/>
  <c r="E77" i="1"/>
  <c r="F77" i="1"/>
  <c r="G77" i="1"/>
  <c r="H77" i="1"/>
  <c r="I77" i="1"/>
  <c r="J77" i="1"/>
  <c r="K77" i="1"/>
  <c r="E78" i="1"/>
  <c r="F78" i="1"/>
  <c r="G78" i="1"/>
  <c r="H78" i="1"/>
  <c r="I78" i="1"/>
  <c r="J78" i="1"/>
  <c r="K78" i="1"/>
  <c r="F76" i="1"/>
  <c r="G76" i="1"/>
  <c r="H76" i="1"/>
  <c r="I76" i="1"/>
  <c r="J76" i="1"/>
  <c r="K76" i="1"/>
  <c r="E76" i="1"/>
  <c r="E74" i="1"/>
  <c r="F74" i="1"/>
  <c r="G74" i="1"/>
  <c r="H74" i="1"/>
  <c r="I74" i="1"/>
  <c r="J74" i="1"/>
  <c r="K74" i="1"/>
  <c r="E75" i="1"/>
  <c r="F75" i="1"/>
  <c r="G75" i="1"/>
  <c r="H75" i="1"/>
  <c r="I75" i="1"/>
  <c r="J75" i="1"/>
  <c r="K75" i="1"/>
  <c r="F73" i="1"/>
  <c r="G73" i="1"/>
  <c r="H73" i="1"/>
  <c r="I73" i="1"/>
  <c r="J73" i="1"/>
  <c r="K73" i="1"/>
  <c r="E73" i="1"/>
  <c r="I24" i="8"/>
  <c r="H24" i="8"/>
  <c r="G24" i="8"/>
  <c r="F24" i="8"/>
  <c r="E24" i="8"/>
  <c r="D24" i="8"/>
  <c r="C24" i="8"/>
  <c r="I17" i="8"/>
  <c r="H17" i="8"/>
  <c r="G17" i="8"/>
  <c r="F17" i="8"/>
  <c r="E17" i="8"/>
  <c r="D17" i="8"/>
  <c r="C17" i="8"/>
  <c r="I12" i="8"/>
  <c r="H12" i="8"/>
  <c r="G12" i="8"/>
  <c r="F12" i="8"/>
  <c r="E12" i="8"/>
  <c r="D12" i="8"/>
  <c r="C12" i="8"/>
  <c r="I6" i="8"/>
  <c r="H6" i="8"/>
  <c r="G6" i="8"/>
  <c r="F6" i="8"/>
  <c r="E6" i="8"/>
  <c r="D6" i="8"/>
  <c r="C6" i="8"/>
  <c r="R24" i="7"/>
  <c r="Q24" i="7"/>
  <c r="P24" i="7"/>
  <c r="O24" i="7"/>
  <c r="N24" i="7"/>
  <c r="M24" i="7"/>
  <c r="L24" i="7"/>
  <c r="I23" i="7"/>
  <c r="H23" i="7"/>
  <c r="G23" i="7"/>
  <c r="F23" i="7"/>
  <c r="E23" i="7"/>
  <c r="D23" i="7"/>
  <c r="C23" i="7"/>
  <c r="R18" i="7"/>
  <c r="Q18" i="7"/>
  <c r="P18" i="7"/>
  <c r="O18" i="7"/>
  <c r="N18" i="7"/>
  <c r="M18" i="7"/>
  <c r="L18" i="7"/>
  <c r="I17" i="7"/>
  <c r="H17" i="7"/>
  <c r="G17" i="7"/>
  <c r="F17" i="7"/>
  <c r="E17" i="7"/>
  <c r="D17" i="7"/>
  <c r="C17" i="7"/>
  <c r="R12" i="7"/>
  <c r="Q12" i="7"/>
  <c r="P12" i="7"/>
  <c r="O12" i="7"/>
  <c r="N12" i="7"/>
  <c r="M12" i="7"/>
  <c r="L12" i="7"/>
  <c r="I12" i="7"/>
  <c r="H12" i="7"/>
  <c r="G12" i="7"/>
  <c r="F12" i="7"/>
  <c r="E12" i="7"/>
  <c r="D12" i="7"/>
  <c r="C12" i="7"/>
  <c r="R6" i="7"/>
  <c r="Q6" i="7"/>
  <c r="P6" i="7"/>
  <c r="O6" i="7"/>
  <c r="N6" i="7"/>
  <c r="M6" i="7"/>
  <c r="L6" i="7"/>
  <c r="I6" i="7"/>
  <c r="H6" i="7"/>
  <c r="G6" i="7"/>
  <c r="F6" i="7"/>
  <c r="E6" i="7"/>
  <c r="D6" i="7"/>
  <c r="C6" i="7"/>
  <c r="R24" i="6"/>
  <c r="Q24" i="6"/>
  <c r="P24" i="6"/>
  <c r="O24" i="6"/>
  <c r="N24" i="6"/>
  <c r="M24" i="6"/>
  <c r="L24" i="6"/>
  <c r="I24" i="6"/>
  <c r="H24" i="6"/>
  <c r="G24" i="6"/>
  <c r="F24" i="6"/>
  <c r="E24" i="6"/>
  <c r="D24" i="6"/>
  <c r="C24" i="6"/>
  <c r="R18" i="6"/>
  <c r="Q18" i="6"/>
  <c r="P18" i="6"/>
  <c r="O18" i="6"/>
  <c r="N18" i="6"/>
  <c r="M18" i="6"/>
  <c r="L18" i="6"/>
  <c r="I17" i="6"/>
  <c r="H17" i="6"/>
  <c r="G17" i="6"/>
  <c r="F17" i="6"/>
  <c r="E17" i="6"/>
  <c r="D17" i="6"/>
  <c r="C17" i="6"/>
  <c r="R12" i="6"/>
  <c r="Q12" i="6"/>
  <c r="P12" i="6"/>
  <c r="O12" i="6"/>
  <c r="N12" i="6"/>
  <c r="M12" i="6"/>
  <c r="L12" i="6"/>
  <c r="I12" i="6"/>
  <c r="H12" i="6"/>
  <c r="G12" i="6"/>
  <c r="F12" i="6"/>
  <c r="E12" i="6"/>
  <c r="D12" i="6"/>
  <c r="C12" i="6"/>
  <c r="R6" i="6"/>
  <c r="Q6" i="6"/>
  <c r="P6" i="6"/>
  <c r="O6" i="6"/>
  <c r="N6" i="6"/>
  <c r="M6" i="6"/>
  <c r="L6" i="6"/>
  <c r="I6" i="6"/>
  <c r="H6" i="6"/>
  <c r="G6" i="6"/>
  <c r="F6" i="6"/>
  <c r="E6" i="6"/>
  <c r="D6" i="6"/>
  <c r="C6" i="6"/>
  <c r="I36" i="5"/>
  <c r="H36" i="5"/>
  <c r="G36" i="5"/>
  <c r="F36" i="5"/>
  <c r="E36" i="5"/>
  <c r="D36" i="5"/>
  <c r="C36" i="5"/>
  <c r="I35" i="5"/>
  <c r="H35" i="5"/>
  <c r="G35" i="5"/>
  <c r="F35" i="5"/>
  <c r="E35" i="5"/>
  <c r="D35" i="5"/>
  <c r="C35" i="5"/>
  <c r="I30" i="5"/>
  <c r="H30" i="5"/>
  <c r="G30" i="5"/>
  <c r="F30" i="5"/>
  <c r="E30" i="5"/>
  <c r="D30" i="5"/>
  <c r="C30" i="5"/>
  <c r="I29" i="5"/>
  <c r="H29" i="5"/>
  <c r="G29" i="5"/>
  <c r="F29" i="5"/>
  <c r="E29" i="5"/>
  <c r="D29" i="5"/>
  <c r="C29" i="5"/>
  <c r="I24" i="5"/>
  <c r="H24" i="5"/>
  <c r="G24" i="5"/>
  <c r="F24" i="5"/>
  <c r="E24" i="5"/>
  <c r="D24" i="5"/>
  <c r="C24" i="5"/>
  <c r="I23" i="5"/>
  <c r="H23" i="5"/>
  <c r="G23" i="5"/>
  <c r="F23" i="5"/>
  <c r="E23" i="5"/>
  <c r="D23" i="5"/>
  <c r="C23" i="5"/>
  <c r="I18" i="5"/>
  <c r="H18" i="5"/>
  <c r="G18" i="5"/>
  <c r="F18" i="5"/>
  <c r="E18" i="5"/>
  <c r="D18" i="5"/>
  <c r="C18" i="5"/>
  <c r="I17" i="5"/>
  <c r="H17" i="5"/>
  <c r="G17" i="5"/>
  <c r="F17" i="5"/>
  <c r="E17" i="5"/>
  <c r="D17" i="5"/>
  <c r="C17" i="5"/>
  <c r="I12" i="5"/>
  <c r="H12" i="5"/>
  <c r="G12" i="5"/>
  <c r="F12" i="5"/>
  <c r="E12" i="5"/>
  <c r="D12" i="5"/>
  <c r="C12" i="5"/>
  <c r="I11" i="5"/>
  <c r="H11" i="5"/>
  <c r="G11" i="5"/>
  <c r="F11" i="5"/>
  <c r="E11" i="5"/>
  <c r="D11" i="5"/>
  <c r="C11" i="5"/>
  <c r="I6" i="5"/>
  <c r="H6" i="5"/>
  <c r="G6" i="5"/>
  <c r="F6" i="5"/>
  <c r="E6" i="5"/>
  <c r="D6" i="5"/>
  <c r="C6" i="5"/>
  <c r="I5" i="5"/>
  <c r="H5" i="5"/>
  <c r="G5" i="5"/>
  <c r="F5" i="5"/>
  <c r="E5" i="5"/>
  <c r="D5" i="5"/>
  <c r="C5" i="5"/>
  <c r="I35" i="4"/>
  <c r="H35" i="4"/>
  <c r="G35" i="4"/>
  <c r="F35" i="4"/>
  <c r="E35" i="4"/>
  <c r="D35" i="4"/>
  <c r="C35" i="4"/>
  <c r="I34" i="4"/>
  <c r="H34" i="4"/>
  <c r="G34" i="4"/>
  <c r="F34" i="4"/>
  <c r="E34" i="4"/>
  <c r="D34" i="4"/>
  <c r="C34" i="4"/>
  <c r="I29" i="4"/>
  <c r="H29" i="4"/>
  <c r="G29" i="4"/>
  <c r="F29" i="4"/>
  <c r="E29" i="4"/>
  <c r="D29" i="4"/>
  <c r="C29" i="4"/>
  <c r="I28" i="4"/>
  <c r="H28" i="4"/>
  <c r="G28" i="4"/>
  <c r="F28" i="4"/>
  <c r="E28" i="4"/>
  <c r="D28" i="4"/>
  <c r="C28" i="4"/>
  <c r="I23" i="4"/>
  <c r="H23" i="4"/>
  <c r="G23" i="4"/>
  <c r="F23" i="4"/>
  <c r="E23" i="4"/>
  <c r="D23" i="4"/>
  <c r="C23" i="4"/>
  <c r="I22" i="4"/>
  <c r="H22" i="4"/>
  <c r="G22" i="4"/>
  <c r="F22" i="4"/>
  <c r="E22" i="4"/>
  <c r="D22" i="4"/>
  <c r="C22" i="4"/>
  <c r="I17" i="4"/>
  <c r="H17" i="4"/>
  <c r="G17" i="4"/>
  <c r="F17" i="4"/>
  <c r="E17" i="4"/>
  <c r="D17" i="4"/>
  <c r="C17" i="4"/>
  <c r="I16" i="4"/>
  <c r="H16" i="4"/>
  <c r="G16" i="4"/>
  <c r="F16" i="4"/>
  <c r="E16" i="4"/>
  <c r="D16" i="4"/>
  <c r="C16" i="4"/>
  <c r="I12" i="4"/>
  <c r="H12" i="4"/>
  <c r="G12" i="4"/>
  <c r="F12" i="4"/>
  <c r="E12" i="4"/>
  <c r="D12" i="4"/>
  <c r="C12" i="4"/>
  <c r="I11" i="4"/>
  <c r="H11" i="4"/>
  <c r="G11" i="4"/>
  <c r="F11" i="4"/>
  <c r="E11" i="4"/>
  <c r="D11" i="4"/>
  <c r="C11" i="4"/>
  <c r="I6" i="4"/>
  <c r="H6" i="4"/>
  <c r="G6" i="4"/>
  <c r="F6" i="4"/>
  <c r="E6" i="4"/>
  <c r="D6" i="4"/>
  <c r="C6" i="4"/>
  <c r="I5" i="4"/>
  <c r="H5" i="4"/>
  <c r="G5" i="4"/>
  <c r="F5" i="4"/>
  <c r="E5" i="4"/>
  <c r="D5" i="4"/>
  <c r="C5" i="4"/>
  <c r="I36" i="3"/>
  <c r="H36" i="3"/>
  <c r="G36" i="3"/>
  <c r="F36" i="3"/>
  <c r="E36" i="3"/>
  <c r="D36" i="3"/>
  <c r="C36" i="3"/>
  <c r="I35" i="3"/>
  <c r="H35" i="3"/>
  <c r="G35" i="3"/>
  <c r="F35" i="3"/>
  <c r="E35" i="3"/>
  <c r="D35" i="3"/>
  <c r="C35" i="3"/>
  <c r="I30" i="3"/>
  <c r="H30" i="3"/>
  <c r="G30" i="3"/>
  <c r="F30" i="3"/>
  <c r="E30" i="3"/>
  <c r="D30" i="3"/>
  <c r="C30" i="3"/>
  <c r="I29" i="3"/>
  <c r="H29" i="3"/>
  <c r="G29" i="3"/>
  <c r="F29" i="3"/>
  <c r="E29" i="3"/>
  <c r="D29" i="3"/>
  <c r="C29" i="3"/>
  <c r="I24" i="3"/>
  <c r="H24" i="3"/>
  <c r="G24" i="3"/>
  <c r="F24" i="3"/>
  <c r="E24" i="3"/>
  <c r="D24" i="3"/>
  <c r="C24" i="3"/>
  <c r="I23" i="3"/>
  <c r="H23" i="3"/>
  <c r="G23" i="3"/>
  <c r="F23" i="3"/>
  <c r="E23" i="3"/>
  <c r="D23" i="3"/>
  <c r="C23" i="3"/>
  <c r="I18" i="3"/>
  <c r="H18" i="3"/>
  <c r="G18" i="3"/>
  <c r="F18" i="3"/>
  <c r="E18" i="3"/>
  <c r="D18" i="3"/>
  <c r="C18" i="3"/>
  <c r="I17" i="3"/>
  <c r="H17" i="3"/>
  <c r="G17" i="3"/>
  <c r="F17" i="3"/>
  <c r="E17" i="3"/>
  <c r="D17" i="3"/>
  <c r="C17" i="3"/>
  <c r="I12" i="3"/>
  <c r="H12" i="3"/>
  <c r="G12" i="3"/>
  <c r="F12" i="3"/>
  <c r="E12" i="3"/>
  <c r="D12" i="3"/>
  <c r="C12" i="3"/>
  <c r="I11" i="3"/>
  <c r="H11" i="3"/>
  <c r="G11" i="3"/>
  <c r="F11" i="3"/>
  <c r="E11" i="3"/>
  <c r="D11" i="3"/>
  <c r="C11" i="3"/>
  <c r="I6" i="3"/>
  <c r="H6" i="3"/>
  <c r="G6" i="3"/>
  <c r="F6" i="3"/>
  <c r="E6" i="3"/>
  <c r="D6" i="3"/>
  <c r="C6" i="3"/>
  <c r="I5" i="3"/>
  <c r="H5" i="3"/>
  <c r="G5" i="3"/>
  <c r="F5" i="3"/>
  <c r="E5" i="3"/>
  <c r="D5" i="3"/>
  <c r="C5" i="3"/>
  <c r="I36" i="2"/>
  <c r="H36" i="2"/>
  <c r="G36" i="2"/>
  <c r="F36" i="2"/>
  <c r="E36" i="2"/>
  <c r="D36" i="2"/>
  <c r="C36" i="2"/>
  <c r="I35" i="2"/>
  <c r="H35" i="2"/>
  <c r="G35" i="2"/>
  <c r="F35" i="2"/>
  <c r="E35" i="2"/>
  <c r="D35" i="2"/>
  <c r="C35" i="2"/>
  <c r="I30" i="2"/>
  <c r="H30" i="2"/>
  <c r="G30" i="2"/>
  <c r="F30" i="2"/>
  <c r="E30" i="2"/>
  <c r="D30" i="2"/>
  <c r="C30" i="2"/>
  <c r="I29" i="2"/>
  <c r="H29" i="2"/>
  <c r="G29" i="2"/>
  <c r="F29" i="2"/>
  <c r="E29" i="2"/>
  <c r="D29" i="2"/>
  <c r="C29" i="2"/>
  <c r="I24" i="2"/>
  <c r="H24" i="2"/>
  <c r="G24" i="2"/>
  <c r="F24" i="2"/>
  <c r="E24" i="2"/>
  <c r="D24" i="2"/>
  <c r="C24" i="2"/>
  <c r="I23" i="2"/>
  <c r="H23" i="2"/>
  <c r="G23" i="2"/>
  <c r="F23" i="2"/>
  <c r="E23" i="2"/>
  <c r="D23" i="2"/>
  <c r="C23" i="2"/>
  <c r="I18" i="2"/>
  <c r="H18" i="2"/>
  <c r="G18" i="2"/>
  <c r="F18" i="2"/>
  <c r="E18" i="2"/>
  <c r="D18" i="2"/>
  <c r="C18" i="2"/>
  <c r="I17" i="2"/>
  <c r="H17" i="2"/>
  <c r="G17" i="2"/>
  <c r="F17" i="2"/>
  <c r="E17" i="2"/>
  <c r="D17" i="2"/>
  <c r="C17" i="2"/>
  <c r="I12" i="2"/>
  <c r="H12" i="2"/>
  <c r="G12" i="2"/>
  <c r="F12" i="2"/>
  <c r="E12" i="2"/>
  <c r="D12" i="2"/>
  <c r="C12" i="2"/>
  <c r="I11" i="2"/>
  <c r="H11" i="2"/>
  <c r="G11" i="2"/>
  <c r="F11" i="2"/>
  <c r="E11" i="2"/>
  <c r="D11" i="2"/>
  <c r="C11" i="2"/>
  <c r="I6" i="2"/>
  <c r="H6" i="2"/>
  <c r="G6" i="2"/>
  <c r="F6" i="2"/>
  <c r="E6" i="2"/>
  <c r="D6" i="2"/>
  <c r="C6" i="2"/>
  <c r="I5" i="2"/>
  <c r="H5" i="2"/>
  <c r="G5" i="2"/>
  <c r="F5" i="2"/>
  <c r="E5" i="2"/>
  <c r="D5" i="2"/>
  <c r="C5" i="2"/>
  <c r="K40" i="1"/>
  <c r="F58" i="1"/>
  <c r="I56" i="1"/>
  <c r="I22" i="1"/>
  <c r="E56" i="1"/>
  <c r="I40" i="1"/>
  <c r="I58" i="1"/>
  <c r="G57" i="1"/>
  <c r="F38" i="1"/>
  <c r="F3" i="1"/>
  <c r="I4" i="1"/>
  <c r="E22" i="1"/>
  <c r="E4" i="1"/>
  <c r="K38" i="1"/>
  <c r="J38" i="1"/>
  <c r="G3" i="1"/>
  <c r="J2" i="1"/>
  <c r="G39" i="1"/>
  <c r="G56" i="1"/>
  <c r="K20" i="1"/>
  <c r="K22" i="1"/>
  <c r="J40" i="1"/>
  <c r="G2" i="1"/>
  <c r="H38" i="1"/>
  <c r="F39" i="1"/>
  <c r="G22" i="1"/>
  <c r="G20" i="1"/>
  <c r="F22" i="1"/>
  <c r="F20" i="1"/>
  <c r="F56" i="1"/>
  <c r="I38" i="1"/>
  <c r="F57" i="1"/>
  <c r="E20" i="1"/>
  <c r="I57" i="1"/>
  <c r="J39" i="1"/>
  <c r="G58" i="1"/>
  <c r="K56" i="1"/>
  <c r="F40" i="1"/>
  <c r="K57" i="1"/>
  <c r="H22" i="1"/>
  <c r="J3" i="1"/>
  <c r="H58" i="1"/>
  <c r="G4" i="1"/>
  <c r="G40" i="1"/>
  <c r="J21" i="1"/>
  <c r="H57" i="1"/>
  <c r="K21" i="1"/>
  <c r="H20" i="1"/>
  <c r="H2" i="1"/>
  <c r="J22" i="1"/>
  <c r="K2" i="1"/>
  <c r="K3" i="1"/>
  <c r="E2" i="1"/>
  <c r="E38" i="1"/>
  <c r="H4" i="1"/>
  <c r="E40" i="1"/>
  <c r="G21" i="1"/>
  <c r="I21" i="1"/>
  <c r="E39" i="1"/>
  <c r="H3" i="1"/>
  <c r="F21" i="1"/>
  <c r="H21" i="1"/>
  <c r="J58" i="1"/>
  <c r="F2" i="1"/>
  <c r="K39" i="1"/>
  <c r="F4" i="1"/>
  <c r="I2" i="1"/>
  <c r="E57" i="1"/>
  <c r="J56" i="1"/>
  <c r="E58" i="1"/>
  <c r="K58" i="1"/>
  <c r="I3" i="1"/>
  <c r="J4" i="1"/>
  <c r="J57" i="1"/>
  <c r="E3" i="1"/>
  <c r="E21" i="1"/>
  <c r="J20" i="1"/>
  <c r="H39" i="1"/>
  <c r="I20" i="1"/>
  <c r="K4" i="1"/>
  <c r="H40" i="1"/>
  <c r="G38" i="1"/>
  <c r="I39" i="1"/>
  <c r="H56" i="1"/>
  <c r="T59" i="1" l="1"/>
  <c r="T41" i="1"/>
  <c r="H59" i="1"/>
  <c r="K59" i="1"/>
  <c r="G41" i="1"/>
  <c r="G59" i="1"/>
  <c r="I41" i="1"/>
  <c r="J41" i="1"/>
  <c r="J59" i="1"/>
  <c r="I59" i="1"/>
  <c r="E41" i="1"/>
  <c r="H41" i="1"/>
  <c r="E59" i="1"/>
  <c r="F41" i="1"/>
  <c r="K41" i="1"/>
  <c r="F59" i="1"/>
  <c r="T42" i="1" l="1"/>
  <c r="T60" i="1"/>
  <c r="T23" i="1"/>
  <c r="T5" i="1"/>
  <c r="E23" i="1"/>
  <c r="K5" i="1"/>
  <c r="F60" i="1"/>
  <c r="J60" i="1"/>
  <c r="F23" i="1"/>
  <c r="J23" i="1"/>
  <c r="E42" i="1"/>
  <c r="H60" i="1"/>
  <c r="G23" i="1"/>
  <c r="G60" i="1"/>
  <c r="H23" i="1"/>
  <c r="I42" i="1"/>
  <c r="J5" i="1"/>
  <c r="K42" i="1"/>
  <c r="E60" i="1"/>
  <c r="F42" i="1"/>
  <c r="F5" i="1"/>
  <c r="I23" i="1"/>
  <c r="J42" i="1"/>
  <c r="E5" i="1"/>
  <c r="I60" i="1"/>
  <c r="G42" i="1"/>
  <c r="K23" i="1"/>
  <c r="H5" i="1"/>
  <c r="I5" i="1"/>
  <c r="K60" i="1"/>
  <c r="H42" i="1"/>
  <c r="G5" i="1"/>
  <c r="T6" i="1" l="1"/>
  <c r="T61" i="1"/>
  <c r="T24" i="1"/>
  <c r="T43" i="1"/>
  <c r="E43" i="1"/>
  <c r="I61" i="1"/>
  <c r="E24" i="1"/>
  <c r="I43" i="1"/>
  <c r="F6" i="1"/>
  <c r="G6" i="1"/>
  <c r="F24" i="1"/>
  <c r="H61" i="1"/>
  <c r="G61" i="1"/>
  <c r="H6" i="1"/>
  <c r="J61" i="1"/>
  <c r="H24" i="1"/>
  <c r="J6" i="1"/>
  <c r="K6" i="1"/>
  <c r="F61" i="1"/>
  <c r="G43" i="1"/>
  <c r="H43" i="1"/>
  <c r="J43" i="1"/>
  <c r="F43" i="1"/>
  <c r="I24" i="1"/>
  <c r="G24" i="1"/>
  <c r="K61" i="1"/>
  <c r="E61" i="1"/>
  <c r="J24" i="1"/>
  <c r="I6" i="1"/>
  <c r="K24" i="1"/>
  <c r="K43" i="1"/>
  <c r="E6" i="1"/>
  <c r="T62" i="1" l="1"/>
  <c r="T44" i="1"/>
  <c r="T25" i="1"/>
  <c r="T7" i="1"/>
  <c r="J25" i="1"/>
  <c r="E62" i="1"/>
  <c r="E7" i="1"/>
  <c r="H25" i="1"/>
  <c r="J62" i="1"/>
  <c r="F44" i="1"/>
  <c r="H62" i="1"/>
  <c r="I25" i="1"/>
  <c r="I62" i="1"/>
  <c r="G44" i="1"/>
  <c r="H44" i="1"/>
  <c r="I44" i="1"/>
  <c r="J7" i="1"/>
  <c r="K62" i="1"/>
  <c r="G62" i="1"/>
  <c r="F7" i="1"/>
  <c r="E25" i="1"/>
  <c r="F25" i="1"/>
  <c r="H7" i="1"/>
  <c r="J44" i="1"/>
  <c r="K25" i="1"/>
  <c r="E44" i="1"/>
  <c r="F62" i="1"/>
  <c r="G25" i="1"/>
  <c r="K7" i="1"/>
  <c r="K44" i="1"/>
  <c r="G7" i="1"/>
  <c r="I7" i="1"/>
  <c r="T8" i="1" l="1"/>
  <c r="T26" i="1"/>
  <c r="T45" i="1"/>
  <c r="T63" i="1"/>
  <c r="F26" i="1"/>
  <c r="J45" i="1"/>
  <c r="G45" i="1"/>
  <c r="E45" i="1"/>
  <c r="E8" i="1"/>
  <c r="F63" i="1"/>
  <c r="I45" i="1"/>
  <c r="H45" i="1"/>
  <c r="E63" i="1"/>
  <c r="G26" i="1"/>
  <c r="J63" i="1"/>
  <c r="H26" i="1"/>
  <c r="G63" i="1"/>
  <c r="H8" i="1"/>
  <c r="H63" i="1"/>
  <c r="K8" i="1"/>
  <c r="G8" i="1"/>
  <c r="K63" i="1"/>
  <c r="J8" i="1"/>
  <c r="J26" i="1"/>
  <c r="K26" i="1"/>
  <c r="I63" i="1"/>
  <c r="E26" i="1"/>
  <c r="I8" i="1"/>
  <c r="F8" i="1"/>
  <c r="F45" i="1"/>
  <c r="K45" i="1"/>
  <c r="I26" i="1"/>
  <c r="T64" i="1" l="1"/>
  <c r="T46" i="1"/>
  <c r="T27" i="1"/>
  <c r="T9" i="1"/>
  <c r="G46" i="1"/>
  <c r="I64" i="1"/>
  <c r="J64" i="1"/>
  <c r="J9" i="1"/>
  <c r="G64" i="1"/>
  <c r="K9" i="1"/>
  <c r="I9" i="1"/>
  <c r="E9" i="1"/>
  <c r="K46" i="1"/>
  <c r="I27" i="1"/>
  <c r="E46" i="1"/>
  <c r="I46" i="1"/>
  <c r="H64" i="1"/>
  <c r="F64" i="1"/>
  <c r="J46" i="1"/>
  <c r="F46" i="1"/>
  <c r="H27" i="1"/>
  <c r="H9" i="1"/>
  <c r="E64" i="1"/>
  <c r="K27" i="1"/>
  <c r="J27" i="1"/>
  <c r="F27" i="1"/>
  <c r="E27" i="1"/>
  <c r="H46" i="1"/>
  <c r="G9" i="1"/>
  <c r="F9" i="1"/>
  <c r="K64" i="1"/>
  <c r="G27" i="1"/>
  <c r="T10" i="1" l="1"/>
  <c r="T28" i="1"/>
  <c r="T47" i="1"/>
  <c r="T65" i="1"/>
  <c r="G28" i="1"/>
  <c r="K28" i="1"/>
  <c r="I10" i="1"/>
  <c r="F28" i="1"/>
  <c r="J47" i="1"/>
  <c r="J65" i="1"/>
  <c r="I28" i="1"/>
  <c r="F65" i="1"/>
  <c r="F47" i="1"/>
  <c r="H10" i="1"/>
  <c r="E47" i="1"/>
  <c r="K10" i="1"/>
  <c r="G47" i="1"/>
  <c r="H47" i="1"/>
  <c r="F10" i="1"/>
  <c r="H65" i="1"/>
  <c r="G10" i="1"/>
  <c r="I47" i="1"/>
  <c r="J28" i="1"/>
  <c r="H28" i="1"/>
  <c r="E65" i="1"/>
  <c r="K47" i="1"/>
  <c r="I65" i="1"/>
  <c r="G65" i="1"/>
  <c r="K65" i="1"/>
  <c r="E10" i="1"/>
  <c r="J10" i="1"/>
  <c r="E28" i="1"/>
  <c r="T66" i="1" l="1"/>
  <c r="T48" i="1"/>
  <c r="T29" i="1"/>
  <c r="T11" i="1"/>
  <c r="E29" i="1"/>
  <c r="J48" i="1"/>
  <c r="E11" i="1"/>
  <c r="F29" i="1"/>
  <c r="K48" i="1"/>
  <c r="H66" i="1"/>
  <c r="I29" i="1"/>
  <c r="K29" i="1"/>
  <c r="J66" i="1"/>
  <c r="G48" i="1"/>
  <c r="K66" i="1"/>
  <c r="I48" i="1"/>
  <c r="J29" i="1"/>
  <c r="H11" i="1"/>
  <c r="E66" i="1"/>
  <c r="K11" i="1"/>
  <c r="J11" i="1"/>
  <c r="E48" i="1"/>
  <c r="F48" i="1"/>
  <c r="H29" i="1"/>
  <c r="I66" i="1"/>
  <c r="H48" i="1"/>
  <c r="I11" i="1"/>
  <c r="G66" i="1"/>
  <c r="G11" i="1"/>
  <c r="F11" i="1"/>
  <c r="G29" i="1"/>
  <c r="F66" i="1"/>
  <c r="T12" i="1" l="1"/>
  <c r="T30" i="1"/>
  <c r="T49" i="1"/>
  <c r="T67" i="1"/>
  <c r="H12" i="1"/>
  <c r="J30" i="1"/>
  <c r="K12" i="1"/>
  <c r="E49" i="1"/>
  <c r="F30" i="1"/>
  <c r="K49" i="1"/>
  <c r="K67" i="1"/>
  <c r="H67" i="1"/>
  <c r="G30" i="1"/>
  <c r="I67" i="1"/>
  <c r="F49" i="1"/>
  <c r="E12" i="1"/>
  <c r="K30" i="1"/>
  <c r="J12" i="1"/>
  <c r="H49" i="1"/>
  <c r="G67" i="1"/>
  <c r="H30" i="1"/>
  <c r="G12" i="1"/>
  <c r="I49" i="1"/>
  <c r="J67" i="1"/>
  <c r="J49" i="1"/>
  <c r="E67" i="1"/>
  <c r="I12" i="1"/>
  <c r="G49" i="1"/>
  <c r="F67" i="1"/>
  <c r="I30" i="1"/>
  <c r="F12" i="1"/>
  <c r="E30" i="1"/>
  <c r="T68" i="1" l="1"/>
  <c r="T50" i="1"/>
  <c r="T31" i="1"/>
  <c r="T13" i="1"/>
  <c r="G31" i="1"/>
  <c r="F68" i="1"/>
  <c r="H13" i="1"/>
  <c r="I50" i="1"/>
  <c r="I31" i="1"/>
  <c r="E68" i="1"/>
  <c r="K31" i="1"/>
  <c r="G50" i="1"/>
  <c r="J31" i="1"/>
  <c r="F13" i="1"/>
  <c r="H68" i="1"/>
  <c r="F50" i="1"/>
  <c r="J68" i="1"/>
  <c r="J13" i="1"/>
  <c r="G13" i="1"/>
  <c r="H31" i="1"/>
  <c r="K13" i="1"/>
  <c r="I13" i="1"/>
  <c r="K68" i="1"/>
  <c r="K50" i="1"/>
  <c r="G68" i="1"/>
  <c r="I68" i="1"/>
  <c r="J50" i="1"/>
  <c r="E13" i="1"/>
  <c r="F31" i="1"/>
  <c r="H50" i="1"/>
  <c r="E50" i="1"/>
  <c r="E31" i="1"/>
  <c r="T14" i="1" l="1"/>
  <c r="T32" i="1"/>
  <c r="T51" i="1"/>
  <c r="T69" i="1"/>
  <c r="I69" i="1"/>
  <c r="F69" i="1"/>
  <c r="K14" i="1"/>
  <c r="G69" i="1"/>
  <c r="K51" i="1"/>
  <c r="J14" i="1"/>
  <c r="I14" i="1"/>
  <c r="K32" i="1"/>
  <c r="J32" i="1"/>
  <c r="F14" i="1"/>
  <c r="K69" i="1"/>
  <c r="F51" i="1"/>
  <c r="G14" i="1"/>
  <c r="J69" i="1"/>
  <c r="I32" i="1"/>
  <c r="E14" i="1"/>
  <c r="H51" i="1"/>
  <c r="I51" i="1"/>
  <c r="E69" i="1"/>
  <c r="H69" i="1"/>
  <c r="G51" i="1"/>
  <c r="G32" i="1"/>
  <c r="F32" i="1"/>
  <c r="E32" i="1"/>
  <c r="E51" i="1"/>
  <c r="H14" i="1"/>
  <c r="H32" i="1"/>
  <c r="J51" i="1"/>
  <c r="T70" i="1" l="1"/>
  <c r="T33" i="1"/>
  <c r="T15" i="1"/>
  <c r="T52" i="1"/>
  <c r="E33" i="1"/>
  <c r="H70" i="1"/>
  <c r="G52" i="1"/>
  <c r="I15" i="1"/>
  <c r="K70" i="1"/>
  <c r="I70" i="1"/>
  <c r="E52" i="1"/>
  <c r="E70" i="1"/>
  <c r="F52" i="1"/>
  <c r="G15" i="1"/>
  <c r="J70" i="1"/>
  <c r="K15" i="1"/>
  <c r="H15" i="1"/>
  <c r="J52" i="1"/>
  <c r="F70" i="1"/>
  <c r="J33" i="1"/>
  <c r="H33" i="1"/>
  <c r="F33" i="1"/>
  <c r="I33" i="1"/>
  <c r="E15" i="1"/>
  <c r="G70" i="1"/>
  <c r="K52" i="1"/>
  <c r="F15" i="1"/>
  <c r="H52" i="1"/>
  <c r="K33" i="1"/>
  <c r="J15" i="1"/>
  <c r="I52" i="1"/>
  <c r="G33" i="1"/>
  <c r="T53" i="1" l="1"/>
  <c r="T16" i="1"/>
  <c r="T34" i="1"/>
  <c r="T71" i="1"/>
  <c r="G71" i="1"/>
  <c r="E53" i="1"/>
  <c r="K53" i="1"/>
  <c r="F34" i="1"/>
  <c r="K16" i="1"/>
  <c r="F71" i="1"/>
  <c r="K71" i="1"/>
  <c r="H16" i="1"/>
  <c r="G53" i="1"/>
  <c r="H34" i="1"/>
  <c r="E34" i="1"/>
  <c r="J53" i="1"/>
  <c r="I34" i="1"/>
  <c r="J71" i="1"/>
  <c r="I16" i="1"/>
  <c r="I53" i="1"/>
  <c r="E71" i="1"/>
  <c r="G16" i="1"/>
  <c r="J34" i="1"/>
  <c r="J16" i="1"/>
  <c r="K34" i="1"/>
  <c r="H71" i="1"/>
  <c r="H53" i="1"/>
  <c r="F53" i="1"/>
  <c r="G34" i="1"/>
  <c r="E16" i="1"/>
  <c r="F16" i="1"/>
  <c r="I71" i="1"/>
  <c r="T72" i="1" l="1"/>
  <c r="T35" i="1"/>
  <c r="T17" i="1"/>
  <c r="T54" i="1"/>
  <c r="E35" i="1"/>
  <c r="J35" i="1"/>
  <c r="H17" i="1"/>
  <c r="H54" i="1"/>
  <c r="E54" i="1"/>
  <c r="E17" i="1"/>
  <c r="F35" i="1"/>
  <c r="J17" i="1"/>
  <c r="F54" i="1"/>
  <c r="I17" i="1"/>
  <c r="K72" i="1"/>
  <c r="H72" i="1"/>
  <c r="K35" i="1"/>
  <c r="G35" i="1"/>
  <c r="K17" i="1"/>
  <c r="K54" i="1"/>
  <c r="E72" i="1"/>
  <c r="I54" i="1"/>
  <c r="G17" i="1"/>
  <c r="J54" i="1"/>
  <c r="F17" i="1"/>
  <c r="I35" i="1"/>
  <c r="G54" i="1"/>
  <c r="F72" i="1"/>
  <c r="I72" i="1"/>
  <c r="H35" i="1"/>
  <c r="J72" i="1"/>
  <c r="G72" i="1"/>
  <c r="T55" i="1" l="1"/>
  <c r="T18" i="1"/>
  <c r="T36" i="1"/>
  <c r="J18" i="1"/>
  <c r="G55" i="1"/>
  <c r="E18" i="1"/>
  <c r="J55" i="1"/>
  <c r="I36" i="1"/>
  <c r="K36" i="1"/>
  <c r="E36" i="1"/>
  <c r="G36" i="1"/>
  <c r="I55" i="1"/>
  <c r="I18" i="1"/>
  <c r="H55" i="1"/>
  <c r="H18" i="1"/>
  <c r="J36" i="1"/>
  <c r="E55" i="1"/>
  <c r="G18" i="1"/>
  <c r="K18" i="1"/>
  <c r="K55" i="1"/>
  <c r="F55" i="1"/>
  <c r="F18" i="1"/>
  <c r="F36" i="1"/>
  <c r="H36" i="1"/>
  <c r="T37" i="1" l="1"/>
  <c r="T19" i="1"/>
  <c r="J37" i="1"/>
  <c r="I37" i="1"/>
  <c r="G19" i="1"/>
  <c r="H37" i="1"/>
  <c r="I19" i="1"/>
  <c r="J19" i="1"/>
  <c r="K19" i="1"/>
  <c r="F19" i="1"/>
  <c r="E19" i="1"/>
  <c r="F37" i="1"/>
  <c r="G37" i="1"/>
  <c r="E37" i="1"/>
  <c r="H19" i="1"/>
  <c r="K37" i="1"/>
</calcChain>
</file>

<file path=xl/sharedStrings.xml><?xml version="1.0" encoding="utf-8"?>
<sst xmlns="http://schemas.openxmlformats.org/spreadsheetml/2006/main" count="1376" uniqueCount="89">
  <si>
    <t>Mineral</t>
  </si>
  <si>
    <t>pH</t>
  </si>
  <si>
    <t>Measurement</t>
  </si>
  <si>
    <t>Sq µm</t>
  </si>
  <si>
    <t>Ssk</t>
  </si>
  <si>
    <t>Sku</t>
  </si>
  <si>
    <t>Sp</t>
  </si>
  <si>
    <t>Sv</t>
  </si>
  <si>
    <t>Sz</t>
  </si>
  <si>
    <t>Sa</t>
  </si>
  <si>
    <t>Sq</t>
  </si>
  <si>
    <t>Calcite</t>
  </si>
  <si>
    <t>natural</t>
  </si>
  <si>
    <t>No</t>
  </si>
  <si>
    <t>Apatite</t>
  </si>
  <si>
    <t>C</t>
  </si>
  <si>
    <t>D</t>
  </si>
  <si>
    <t>E</t>
  </si>
  <si>
    <t>F</t>
  </si>
  <si>
    <t>G</t>
  </si>
  <si>
    <t>H</t>
  </si>
  <si>
    <t>I</t>
  </si>
  <si>
    <t>Scheelite</t>
  </si>
  <si>
    <t>Fluorite</t>
  </si>
  <si>
    <t>Apatite (natural pH)</t>
  </si>
  <si>
    <t>Average</t>
  </si>
  <si>
    <t>std</t>
  </si>
  <si>
    <t>Apatite (pH2)</t>
  </si>
  <si>
    <t>Avearge</t>
  </si>
  <si>
    <t>Apatite (pH4)</t>
  </si>
  <si>
    <t>Apatite (pH6)</t>
  </si>
  <si>
    <t>Apatite (pH8)</t>
  </si>
  <si>
    <t>Apatite (pH10)</t>
  </si>
  <si>
    <t>Sq Average (µm)</t>
  </si>
  <si>
    <t>Natural</t>
  </si>
  <si>
    <t>Scheelite (natural)</t>
  </si>
  <si>
    <t>Scheelite (pH2)</t>
  </si>
  <si>
    <t>Scheelite (pH4)</t>
  </si>
  <si>
    <t>Scheelite (pH6)</t>
  </si>
  <si>
    <t>Scheelite (pH8)</t>
  </si>
  <si>
    <t>Scheelite (pH10)</t>
  </si>
  <si>
    <t>AverageSq (µm)</t>
  </si>
  <si>
    <t>Fluorite (natural)</t>
  </si>
  <si>
    <t>Fluorite (pH2)</t>
  </si>
  <si>
    <t>Fluorite (pH4)</t>
  </si>
  <si>
    <t>Fluorite (pH6)</t>
  </si>
  <si>
    <t>Fluorite (pH8)</t>
  </si>
  <si>
    <t>Fluorite (pH10)</t>
  </si>
  <si>
    <t>Av.Sq (µm)</t>
  </si>
  <si>
    <t>Calcite (natural pH)</t>
  </si>
  <si>
    <t>Calcite (pH2)</t>
  </si>
  <si>
    <t>Calcite (pH4)</t>
  </si>
  <si>
    <t>Calcite (pH6)</t>
  </si>
  <si>
    <t>Calcite (pH8)</t>
  </si>
  <si>
    <t>Calcite (pH10)</t>
  </si>
  <si>
    <t>CS</t>
  </si>
  <si>
    <t>Apatite pH2 with CS_Al_1100</t>
  </si>
  <si>
    <t>Apatite pH2 with CS_Al_500</t>
  </si>
  <si>
    <t>average</t>
  </si>
  <si>
    <t>Apatite pH4 with CS_Al_1100</t>
  </si>
  <si>
    <t>Apatite pH4 with CS_Al_500</t>
  </si>
  <si>
    <t>Apatite pH8 with CS_Al_1100</t>
  </si>
  <si>
    <t>Apatite pH8 with CS_Al_500</t>
  </si>
  <si>
    <t>Apatite pH10 with CS_Al_1100</t>
  </si>
  <si>
    <t>Apatite pH10 with CS_Al_500</t>
  </si>
  <si>
    <t>Calcite  pH2 with CS_Al_1100</t>
  </si>
  <si>
    <t>Calcite  pH2 with CS_Al_500</t>
  </si>
  <si>
    <t>Calcite  pH4 with CS_Al_1000</t>
  </si>
  <si>
    <t>Calcite  pH4 with CS_Al_500</t>
  </si>
  <si>
    <t>Calcite  pH8 with CS_Al_1100</t>
  </si>
  <si>
    <t>Calcite  pH8 with CS_Al_500</t>
  </si>
  <si>
    <t>Calcite  pH10 with CS_Al_1000</t>
  </si>
  <si>
    <t>Calcite  pH10 with CS_Al_500</t>
  </si>
  <si>
    <t>Scheelite pH2 with CS_Al_1100</t>
  </si>
  <si>
    <t>Scheelite pH2 with CS_Al_500</t>
  </si>
  <si>
    <t>Scheelite pH4 with CS_Al_1100</t>
  </si>
  <si>
    <t>Scheelite pH4 with CS_Al_500</t>
  </si>
  <si>
    <t>Scheelite pH8 with CS_Al_1100</t>
  </si>
  <si>
    <t>Scheelite pH8 with CS_Al_500</t>
  </si>
  <si>
    <t>Scheelite pH10 with CS_Al_1100</t>
  </si>
  <si>
    <t>Scheelite pH10 with CS_Al_500</t>
  </si>
  <si>
    <t>Al_1100</t>
  </si>
  <si>
    <t>Al_500</t>
  </si>
  <si>
    <t>Fluorite pH2 with CS_Al_1100</t>
  </si>
  <si>
    <t>Fluorite pH2 with CS_Al_500</t>
  </si>
  <si>
    <t>Fluorite pH4 with CS_Al_1100</t>
  </si>
  <si>
    <t>Fluorite pH4 with CS_Al_500</t>
  </si>
  <si>
    <t>avegae</t>
  </si>
  <si>
    <t>Fluorite pH10 with CS_Al_1100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</si>
</sst>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2"/>
      <color rgb="FFFFFFFF"/>
      <name val="Calibri"/>
    </font>
    <font>
      <sz val="12"/>
      <color rgb="FF000000"/>
      <name val="Calibri"/>
    </font>
    <font>
      <sz val="11"/>
      <color rgb="FF000000"/>
      <name val="Calibri"/>
    </font>
    <font>
      <b/>
      <sz val="11"/>
      <color rgb="FFFFFFFF"/>
      <name val="Calibri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3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[1]Sheet2!$C$37</c:f>
              <c:strCache>
                <c:ptCount val="1"/>
                <c:pt idx="0">
                  <c:v>Sq Average (µm)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[1]Sheet2!$B$38:$B$43</c:f>
              <c:strCache>
                <c:ptCount val="6"/>
                <c:pt idx="0">
                  <c:v>Natural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strCache>
            </c:strRef>
          </c:cat>
          <c:val>
            <c:numRef>
              <c:f>[1]Sheet2!$C$38:$C$43</c:f>
              <c:numCache>
                <c:formatCode>General</c:formatCode>
                <c:ptCount val="6"/>
                <c:pt idx="0">
                  <c:v>4.7999999999999996E-3</c:v>
                </c:pt>
                <c:pt idx="1">
                  <c:v>8.9999999999999998E-4</c:v>
                </c:pt>
                <c:pt idx="2">
                  <c:v>1.1999999999999999E-3</c:v>
                </c:pt>
                <c:pt idx="3">
                  <c:v>2E-3</c:v>
                </c:pt>
                <c:pt idx="4">
                  <c:v>1.1999999999999999E-3</c:v>
                </c:pt>
                <c:pt idx="5">
                  <c:v>1.2999999999999999E-3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7-4A3E-8FCB-FD12ED0CA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0347535"/>
        <c:axId val="1110357103"/>
      </c:lineChart>
      <c:catAx>
        <c:axId val="11103475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357103"/>
        <c:crosses val="autoZero"/>
        <c:auto val="1"/>
        <c:lblAlgn val="ctr"/>
        <c:lblOffset val="100"/>
        <c:noMultiLvlLbl val="0"/>
      </c:catAx>
      <c:valAx>
        <c:axId val="1110357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347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Apatite!$C$37</c:f>
              <c:strCache>
                <c:ptCount val="1"/>
                <c:pt idx="0">
                  <c:v>Sq Average (µm)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Apatite!$B$38:$B$43</c:f>
              <c:strCache>
                <c:ptCount val="6"/>
                <c:pt idx="0">
                  <c:v>Natural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strCache>
            </c:strRef>
          </c:cat>
          <c:val>
            <c:numRef>
              <c:f>Apatite!$C$38:$C$43</c:f>
              <c:numCache>
                <c:formatCode>General</c:formatCode>
                <c:ptCount val="6"/>
                <c:pt idx="0">
                  <c:v>8.0000000000000004E-4</c:v>
                </c:pt>
                <c:pt idx="1">
                  <c:v>3.2000000000000002E-3</c:v>
                </c:pt>
                <c:pt idx="2">
                  <c:v>2.9999999999999997E-4</c:v>
                </c:pt>
                <c:pt idx="3">
                  <c:v>4.0000000000000002E-4</c:v>
                </c:pt>
                <c:pt idx="4">
                  <c:v>1.1000000000000001E-3</c:v>
                </c:pt>
                <c:pt idx="5">
                  <c:v>3.7000000000000002E-3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61-404A-900D-104943274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84733984"/>
        <c:axId val="1884727744"/>
      </c:lineChart>
      <c:catAx>
        <c:axId val="1884733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pH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4727744"/>
        <c:crosses val="autoZero"/>
        <c:auto val="0"/>
        <c:lblAlgn val="ctr"/>
        <c:lblOffset val="100"/>
        <c:noMultiLvlLbl val="0"/>
      </c:catAx>
      <c:valAx>
        <c:axId val="1884727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</a:t>
                </a:r>
                <a:r>
                  <a:rPr lang="en-US" baseline="0"/>
                  <a:t>q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473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36</xdr:row>
      <xdr:rowOff>0</xdr:rowOff>
    </xdr:from>
    <xdr:to>
      <xdr:col>9</xdr:col>
      <xdr:colOff>352425</xdr:colOff>
      <xdr:row>48</xdr:row>
      <xdr:rowOff>60325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282575</xdr:colOff>
      <xdr:row>35</xdr:row>
      <xdr:rowOff>177799</xdr:rowOff>
    </xdr:from>
    <xdr:to>
      <xdr:col>9</xdr:col>
      <xdr:colOff>0</xdr:colOff>
      <xdr:row>45</xdr:row>
      <xdr:rowOff>111124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atil40\Desktop\PhD\Borhane\new%20image%20after%20processing\calcualtion%20sheet%20Apatite,%20calci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37">
          <cell r="C37" t="str">
            <v>Sq Average (µm)</v>
          </cell>
        </row>
        <row r="38">
          <cell r="B38" t="str">
            <v>Natural</v>
          </cell>
          <cell r="C38">
            <v>4.7999999999999996E-3</v>
          </cell>
        </row>
        <row r="39">
          <cell r="B39">
            <v>2</v>
          </cell>
          <cell r="C39">
            <v>8.9999999999999998E-4</v>
          </cell>
        </row>
        <row r="40">
          <cell r="B40">
            <v>4</v>
          </cell>
          <cell r="C40">
            <v>1.1999999999999999E-3</v>
          </cell>
        </row>
        <row r="41">
          <cell r="B41">
            <v>6</v>
          </cell>
          <cell r="C41">
            <v>2E-3</v>
          </cell>
        </row>
        <row r="42">
          <cell r="B42">
            <v>8</v>
          </cell>
          <cell r="C42">
            <v>1.1999999999999999E-3</v>
          </cell>
        </row>
        <row r="43">
          <cell r="B43">
            <v>10</v>
          </cell>
          <cell r="C43">
            <v>1.2999999999999999E-3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4"/>
  <sheetViews>
    <sheetView workbookViewId="0"/>
  </sheetViews>
  <sheetFormatPr defaultRowHeight="15" x14ac:dyDescent="0.25"/>
  <cols>
    <col min="2" max="2" width="26.140625" customWidth="1"/>
    <col min="11" max="11" width="25.42578125" customWidth="1"/>
  </cols>
  <sheetData>
    <row r="2" spans="2:18" x14ac:dyDescent="0.25">
      <c r="B2" t="s">
        <v>83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K2" t="s">
        <v>84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</row>
    <row r="3" spans="2:18" x14ac:dyDescent="0.25">
      <c r="B3">
        <v>81</v>
      </c>
      <c r="C3">
        <v>1E-4</v>
      </c>
      <c r="D3">
        <v>9.4500000000000001E-2</v>
      </c>
      <c r="E3">
        <v>3.2328999999999999</v>
      </c>
      <c r="F3">
        <v>5.9999999999999995E-4</v>
      </c>
      <c r="G3">
        <v>5.0000000000000001E-4</v>
      </c>
      <c r="H3">
        <v>1E-3</v>
      </c>
      <c r="I3">
        <v>1E-4</v>
      </c>
      <c r="K3">
        <v>25</v>
      </c>
      <c r="L3">
        <v>1E-4</v>
      </c>
      <c r="M3">
        <v>2.1402999999999999</v>
      </c>
      <c r="N3">
        <v>16.924199999999999</v>
      </c>
      <c r="O3">
        <v>1.6000000000000001E-3</v>
      </c>
      <c r="P3">
        <v>4.0000000000000002E-4</v>
      </c>
      <c r="Q3">
        <v>2E-3</v>
      </c>
      <c r="R3">
        <v>1E-4</v>
      </c>
    </row>
    <row r="4" spans="2:18" x14ac:dyDescent="0.25">
      <c r="B4">
        <v>85</v>
      </c>
      <c r="C4">
        <v>1E-4</v>
      </c>
      <c r="D4">
        <v>2.5398999999999998</v>
      </c>
      <c r="E4">
        <v>28.5747</v>
      </c>
      <c r="F4">
        <v>1.6999999999999999E-3</v>
      </c>
      <c r="G4">
        <v>4.0000000000000002E-4</v>
      </c>
      <c r="H4">
        <v>2.0999999999999999E-3</v>
      </c>
      <c r="I4">
        <v>1E-4</v>
      </c>
      <c r="K4">
        <v>24</v>
      </c>
      <c r="L4">
        <v>1E-4</v>
      </c>
      <c r="M4">
        <v>1.9362999999999999</v>
      </c>
      <c r="N4">
        <v>14.972</v>
      </c>
      <c r="O4">
        <v>1.4E-3</v>
      </c>
      <c r="P4">
        <v>4.0000000000000002E-4</v>
      </c>
      <c r="Q4">
        <v>1.8E-3</v>
      </c>
      <c r="R4">
        <v>1E-4</v>
      </c>
    </row>
    <row r="5" spans="2:18" x14ac:dyDescent="0.25">
      <c r="B5">
        <v>86</v>
      </c>
      <c r="C5">
        <v>1E-4</v>
      </c>
      <c r="D5">
        <v>1.2385999999999999</v>
      </c>
      <c r="E5">
        <v>13.2014</v>
      </c>
      <c r="F5">
        <v>1.5E-3</v>
      </c>
      <c r="G5">
        <v>2.9999999999999997E-4</v>
      </c>
      <c r="H5">
        <v>1.8E-3</v>
      </c>
      <c r="I5">
        <v>1E-4</v>
      </c>
      <c r="K5" t="s">
        <v>58</v>
      </c>
      <c r="L5">
        <f>AVERAGE(L3:L4)</f>
        <v>1E-4</v>
      </c>
      <c r="M5">
        <f t="shared" ref="M5:R5" si="0">AVERAGE(M3:M4)</f>
        <v>2.0383</v>
      </c>
      <c r="N5">
        <f t="shared" si="0"/>
        <v>15.9481</v>
      </c>
      <c r="O5">
        <f t="shared" si="0"/>
        <v>1.5E-3</v>
      </c>
      <c r="P5">
        <f t="shared" si="0"/>
        <v>4.0000000000000002E-4</v>
      </c>
      <c r="Q5">
        <f t="shared" si="0"/>
        <v>1.9E-3</v>
      </c>
      <c r="R5">
        <f t="shared" si="0"/>
        <v>1E-4</v>
      </c>
    </row>
    <row r="6" spans="2:18" x14ac:dyDescent="0.25">
      <c r="B6" t="s">
        <v>58</v>
      </c>
      <c r="C6">
        <f>AVERAGE(C3:C5)</f>
        <v>1E-4</v>
      </c>
      <c r="D6">
        <f t="shared" ref="D6:I6" si="1">AVERAGE(D3:D5)</f>
        <v>1.2909999999999999</v>
      </c>
      <c r="E6">
        <f t="shared" si="1"/>
        <v>15.003</v>
      </c>
      <c r="F6">
        <f t="shared" si="1"/>
        <v>1.2666666666666666E-3</v>
      </c>
      <c r="G6">
        <f t="shared" si="1"/>
        <v>3.9999999999999996E-4</v>
      </c>
      <c r="H6">
        <f t="shared" si="1"/>
        <v>1.6333333333333332E-3</v>
      </c>
      <c r="I6">
        <f t="shared" si="1"/>
        <v>1E-4</v>
      </c>
    </row>
    <row r="8" spans="2:18" x14ac:dyDescent="0.25">
      <c r="B8" t="s">
        <v>85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K8" t="s">
        <v>86</v>
      </c>
      <c r="L8" t="s">
        <v>3</v>
      </c>
      <c r="M8" t="s">
        <v>4</v>
      </c>
      <c r="N8" t="s">
        <v>5</v>
      </c>
      <c r="O8" t="s">
        <v>6</v>
      </c>
      <c r="P8" t="s">
        <v>7</v>
      </c>
      <c r="Q8" t="s">
        <v>8</v>
      </c>
      <c r="R8" t="s">
        <v>9</v>
      </c>
    </row>
    <row r="9" spans="2:18" x14ac:dyDescent="0.25">
      <c r="B9">
        <v>52</v>
      </c>
      <c r="C9">
        <v>2.0000000000000001E-4</v>
      </c>
      <c r="D9">
        <v>-0.39689000000000002</v>
      </c>
      <c r="E9">
        <v>48.723999999999997</v>
      </c>
      <c r="F9">
        <v>2.3E-3</v>
      </c>
      <c r="G9">
        <v>2.8999999999999998E-3</v>
      </c>
      <c r="H9">
        <v>5.1999999999999998E-3</v>
      </c>
      <c r="I9">
        <v>1E-4</v>
      </c>
      <c r="K9">
        <v>131</v>
      </c>
      <c r="L9">
        <v>1E-4</v>
      </c>
      <c r="M9">
        <v>-0.33019999999999999</v>
      </c>
      <c r="N9">
        <v>4.7563000000000004</v>
      </c>
      <c r="O9">
        <v>1.5E-3</v>
      </c>
      <c r="P9">
        <v>6.9999999999999999E-4</v>
      </c>
      <c r="Q9">
        <v>2.2000000000000001E-3</v>
      </c>
      <c r="R9">
        <v>1E-4</v>
      </c>
    </row>
    <row r="10" spans="2:18" x14ac:dyDescent="0.25">
      <c r="B10">
        <v>54</v>
      </c>
      <c r="C10">
        <v>1E-4</v>
      </c>
      <c r="D10">
        <v>0.15240000000000001</v>
      </c>
      <c r="E10">
        <v>3.6583000000000001</v>
      </c>
      <c r="F10">
        <v>5.9999999999999995E-4</v>
      </c>
      <c r="G10">
        <v>2.9999999999999997E-4</v>
      </c>
      <c r="H10">
        <v>8.9999999999999998E-4</v>
      </c>
      <c r="I10">
        <v>1E-4</v>
      </c>
      <c r="K10">
        <v>132</v>
      </c>
      <c r="L10">
        <v>1E-4</v>
      </c>
      <c r="M10">
        <v>0.40910000000000002</v>
      </c>
      <c r="N10">
        <v>8.1044</v>
      </c>
      <c r="O10">
        <v>1.6999999999999999E-3</v>
      </c>
      <c r="P10">
        <v>4.0000000000000002E-4</v>
      </c>
      <c r="Q10">
        <v>2.0999999999999999E-3</v>
      </c>
      <c r="R10">
        <v>1E-4</v>
      </c>
    </row>
    <row r="11" spans="2:18" x14ac:dyDescent="0.25">
      <c r="B11">
        <v>58</v>
      </c>
      <c r="C11">
        <v>2.0000000000000001E-4</v>
      </c>
      <c r="D11">
        <v>-6.6100000000000006E-2</v>
      </c>
      <c r="E11">
        <v>3.5182000000000002</v>
      </c>
      <c r="F11">
        <v>5.9999999999999995E-4</v>
      </c>
      <c r="G11">
        <v>8.0000000000000004E-4</v>
      </c>
      <c r="H11">
        <v>1.4E-3</v>
      </c>
      <c r="I11">
        <v>1E-4</v>
      </c>
      <c r="K11" t="s">
        <v>87</v>
      </c>
      <c r="L11">
        <f>AVERAGE(L9:L10)</f>
        <v>1E-4</v>
      </c>
      <c r="M11">
        <f t="shared" ref="M11:R11" si="2">AVERAGE(M9:M10)</f>
        <v>3.9450000000000013E-2</v>
      </c>
      <c r="N11">
        <f t="shared" si="2"/>
        <v>6.4303500000000007</v>
      </c>
      <c r="O11">
        <f t="shared" si="2"/>
        <v>1.5999999999999999E-3</v>
      </c>
      <c r="P11">
        <f t="shared" si="2"/>
        <v>5.5000000000000003E-4</v>
      </c>
      <c r="Q11">
        <f t="shared" si="2"/>
        <v>2.15E-3</v>
      </c>
      <c r="R11">
        <f t="shared" si="2"/>
        <v>1E-4</v>
      </c>
    </row>
    <row r="12" spans="2:18" x14ac:dyDescent="0.25">
      <c r="B12" t="s">
        <v>58</v>
      </c>
      <c r="C12">
        <f>AVERAGE(C9:C11)</f>
        <v>1.6666666666666666E-4</v>
      </c>
      <c r="D12">
        <f t="shared" ref="D12:I12" si="3">AVERAGE(D9:D11)</f>
        <v>-0.10353000000000001</v>
      </c>
      <c r="E12">
        <f t="shared" si="3"/>
        <v>18.633499999999998</v>
      </c>
      <c r="F12">
        <f t="shared" si="3"/>
        <v>1.1666666666666665E-3</v>
      </c>
      <c r="G12">
        <f t="shared" si="3"/>
        <v>1.3333333333333333E-3</v>
      </c>
      <c r="H12">
        <f t="shared" si="3"/>
        <v>2.5000000000000001E-3</v>
      </c>
      <c r="I12">
        <f t="shared" si="3"/>
        <v>1E-4</v>
      </c>
    </row>
    <row r="14" spans="2:18" x14ac:dyDescent="0.25">
      <c r="B14" s="10" t="s">
        <v>88</v>
      </c>
      <c r="C14" s="10" t="s">
        <v>3</v>
      </c>
      <c r="D14" s="10" t="s">
        <v>4</v>
      </c>
      <c r="E14" s="10" t="s">
        <v>5</v>
      </c>
      <c r="F14" s="10" t="s">
        <v>6</v>
      </c>
      <c r="G14" s="10" t="s">
        <v>7</v>
      </c>
      <c r="H14" s="10" t="s">
        <v>8</v>
      </c>
      <c r="I14" s="10" t="s">
        <v>9</v>
      </c>
      <c r="K14" s="10" t="s">
        <v>86</v>
      </c>
      <c r="L14" t="s">
        <v>3</v>
      </c>
      <c r="M14" t="s">
        <v>4</v>
      </c>
      <c r="N14" t="s">
        <v>5</v>
      </c>
      <c r="O14" t="s">
        <v>6</v>
      </c>
      <c r="P14" t="s">
        <v>7</v>
      </c>
      <c r="Q14" t="s">
        <v>8</v>
      </c>
      <c r="R14" t="s">
        <v>9</v>
      </c>
    </row>
    <row r="15" spans="2:18" x14ac:dyDescent="0.25">
      <c r="B15" s="10">
        <v>149</v>
      </c>
      <c r="C15" s="10">
        <v>1E-4</v>
      </c>
      <c r="D15" s="10">
        <v>0.59830000000000005</v>
      </c>
      <c r="E15" s="10">
        <v>9.7568000000000001</v>
      </c>
      <c r="F15" s="10">
        <v>1.4E-3</v>
      </c>
      <c r="G15" s="10">
        <v>5.0000000000000001E-4</v>
      </c>
      <c r="H15" s="10">
        <v>1.9E-3</v>
      </c>
      <c r="I15" s="10">
        <v>1E-4</v>
      </c>
      <c r="K15">
        <v>37</v>
      </c>
      <c r="L15">
        <v>1E-4</v>
      </c>
      <c r="M15">
        <v>0.4602</v>
      </c>
      <c r="N15">
        <v>4.6776</v>
      </c>
      <c r="O15">
        <v>8.0000000000000004E-4</v>
      </c>
      <c r="P15">
        <v>4.0000000000000002E-4</v>
      </c>
      <c r="Q15">
        <v>1.1999999999999999E-3</v>
      </c>
      <c r="R15">
        <v>1E-4</v>
      </c>
    </row>
    <row r="16" spans="2:18" x14ac:dyDescent="0.25">
      <c r="B16" s="10"/>
      <c r="C16" s="10"/>
      <c r="D16" s="10"/>
      <c r="E16" s="10"/>
      <c r="F16" s="10"/>
      <c r="G16" s="10"/>
      <c r="H16" s="10"/>
      <c r="I16" s="10"/>
      <c r="K16">
        <v>42</v>
      </c>
      <c r="L16">
        <v>1E-4</v>
      </c>
      <c r="M16">
        <v>0.2823</v>
      </c>
      <c r="N16">
        <v>4.0191999999999997</v>
      </c>
      <c r="O16">
        <v>5.0000000000000001E-4</v>
      </c>
      <c r="P16">
        <v>4.0000000000000002E-4</v>
      </c>
      <c r="Q16">
        <v>8.9999999999999998E-4</v>
      </c>
      <c r="R16">
        <v>1E-4</v>
      </c>
    </row>
    <row r="17" spans="2:18" x14ac:dyDescent="0.25">
      <c r="B17" s="10"/>
      <c r="C17" s="10"/>
      <c r="D17" s="10"/>
      <c r="E17" s="10"/>
      <c r="F17" s="10"/>
      <c r="G17" s="10"/>
      <c r="H17" s="10"/>
      <c r="I17" s="10"/>
      <c r="K17" t="s">
        <v>58</v>
      </c>
      <c r="L17">
        <f>AVERAGE(L15:L16)</f>
        <v>1E-4</v>
      </c>
      <c r="M17">
        <f t="shared" ref="M17:R17" si="4">AVERAGE(M15:M16)</f>
        <v>0.37124999999999997</v>
      </c>
      <c r="N17">
        <f t="shared" si="4"/>
        <v>4.3483999999999998</v>
      </c>
      <c r="O17">
        <f t="shared" si="4"/>
        <v>6.4999999999999997E-4</v>
      </c>
      <c r="P17">
        <f t="shared" si="4"/>
        <v>4.0000000000000002E-4</v>
      </c>
      <c r="Q17">
        <f t="shared" si="4"/>
        <v>1.0499999999999999E-3</v>
      </c>
      <c r="R17">
        <f t="shared" si="4"/>
        <v>1E-4</v>
      </c>
    </row>
    <row r="18" spans="2:18" x14ac:dyDescent="0.25">
      <c r="B18" s="10" t="s">
        <v>58</v>
      </c>
      <c r="C18" s="10">
        <v>1E-4</v>
      </c>
      <c r="D18" s="10">
        <v>0.59830000000000005</v>
      </c>
      <c r="E18" s="10">
        <v>9.7568000000000001</v>
      </c>
      <c r="F18" s="10">
        <v>1.4E-3</v>
      </c>
      <c r="G18" s="10">
        <v>5.0000000000000001E-4</v>
      </c>
      <c r="H18" s="10">
        <v>1.9E-3</v>
      </c>
      <c r="I18" s="10">
        <v>1E-4</v>
      </c>
    </row>
    <row r="20" spans="2:18" x14ac:dyDescent="0.25">
      <c r="B20" t="s">
        <v>88</v>
      </c>
      <c r="C20" t="s">
        <v>3</v>
      </c>
      <c r="D20" t="s">
        <v>4</v>
      </c>
      <c r="E20" t="s">
        <v>5</v>
      </c>
      <c r="F20" t="s">
        <v>6</v>
      </c>
      <c r="G20" t="s">
        <v>7</v>
      </c>
      <c r="H20" t="s">
        <v>8</v>
      </c>
      <c r="I20" t="s">
        <v>9</v>
      </c>
      <c r="K20" s="10" t="s">
        <v>86</v>
      </c>
      <c r="L20" t="s">
        <v>3</v>
      </c>
      <c r="M20" t="s">
        <v>4</v>
      </c>
      <c r="N20" t="s">
        <v>5</v>
      </c>
      <c r="O20" t="s">
        <v>6</v>
      </c>
      <c r="P20" t="s">
        <v>7</v>
      </c>
      <c r="Q20" t="s">
        <v>8</v>
      </c>
      <c r="R20" t="s">
        <v>9</v>
      </c>
    </row>
    <row r="21" spans="2:18" x14ac:dyDescent="0.25">
      <c r="B21">
        <v>31</v>
      </c>
      <c r="C21">
        <v>1E-4</v>
      </c>
      <c r="D21">
        <v>-0.6704</v>
      </c>
      <c r="E21">
        <v>4.5838999999999999</v>
      </c>
      <c r="F21">
        <v>5.0000000000000001E-4</v>
      </c>
      <c r="G21">
        <v>5.0000000000000001E-4</v>
      </c>
      <c r="H21">
        <v>1E-3</v>
      </c>
      <c r="I21">
        <v>0</v>
      </c>
      <c r="K21">
        <v>114</v>
      </c>
      <c r="L21">
        <v>1E-4</v>
      </c>
      <c r="M21">
        <v>2.2761999999999998</v>
      </c>
      <c r="N21">
        <v>26.688500000000001</v>
      </c>
      <c r="O21">
        <v>1.1000000000000001E-3</v>
      </c>
      <c r="P21">
        <v>2.9999999999999997E-4</v>
      </c>
      <c r="Q21">
        <v>1.4E-3</v>
      </c>
      <c r="R21">
        <v>1E-4</v>
      </c>
    </row>
    <row r="22" spans="2:18" x14ac:dyDescent="0.25">
      <c r="B22">
        <v>32</v>
      </c>
      <c r="C22">
        <v>2.0000000000000001E-4</v>
      </c>
      <c r="D22">
        <v>-3.0444</v>
      </c>
      <c r="E22">
        <v>17.072800000000001</v>
      </c>
      <c r="F22">
        <v>6.9999999999999999E-4</v>
      </c>
      <c r="G22">
        <v>1.6999999999999999E-3</v>
      </c>
      <c r="H22">
        <v>2.3999999999999998E-3</v>
      </c>
      <c r="I22">
        <v>0</v>
      </c>
      <c r="K22">
        <v>115</v>
      </c>
      <c r="L22">
        <v>1E-4</v>
      </c>
      <c r="M22">
        <v>0.41210000000000002</v>
      </c>
      <c r="N22">
        <v>5.5274000000000001</v>
      </c>
      <c r="O22">
        <v>6.9999999999999999E-4</v>
      </c>
      <c r="P22">
        <v>2.9999999999999997E-4</v>
      </c>
      <c r="Q22">
        <v>1E-3</v>
      </c>
      <c r="R22">
        <v>1E-4</v>
      </c>
    </row>
    <row r="23" spans="2:18" x14ac:dyDescent="0.25">
      <c r="B23">
        <v>33</v>
      </c>
      <c r="C23">
        <v>1E-4</v>
      </c>
      <c r="D23">
        <v>-0.77859999999999996</v>
      </c>
      <c r="E23">
        <v>12.2989</v>
      </c>
      <c r="F23">
        <v>1E-3</v>
      </c>
      <c r="G23">
        <v>6.9999999999999999E-4</v>
      </c>
      <c r="H23">
        <v>1.6000000000000001E-3</v>
      </c>
      <c r="I23">
        <v>0</v>
      </c>
      <c r="K23" t="s">
        <v>58</v>
      </c>
      <c r="L23">
        <f>AVERAGE(L21:L22)</f>
        <v>1E-4</v>
      </c>
      <c r="M23">
        <f t="shared" ref="M23:R23" si="5">AVERAGE(M21:M22)</f>
        <v>1.34415</v>
      </c>
      <c r="N23">
        <f t="shared" si="5"/>
        <v>16.107950000000002</v>
      </c>
      <c r="O23">
        <f t="shared" si="5"/>
        <v>8.9999999999999998E-4</v>
      </c>
      <c r="P23">
        <f t="shared" si="5"/>
        <v>2.9999999999999997E-4</v>
      </c>
      <c r="Q23">
        <f t="shared" si="5"/>
        <v>1.2000000000000001E-3</v>
      </c>
      <c r="R23">
        <f t="shared" si="5"/>
        <v>1E-4</v>
      </c>
    </row>
    <row r="24" spans="2:18" x14ac:dyDescent="0.25">
      <c r="B24" t="s">
        <v>58</v>
      </c>
      <c r="C24">
        <f>AVERAGE(C21:C23)</f>
        <v>1.3333333333333334E-4</v>
      </c>
      <c r="D24">
        <f t="shared" ref="D24:I24" si="6">AVERAGE(D21:D23)</f>
        <v>-1.4977999999999998</v>
      </c>
      <c r="E24">
        <f t="shared" si="6"/>
        <v>11.318533333333335</v>
      </c>
      <c r="F24">
        <f t="shared" si="6"/>
        <v>7.3333333333333334E-4</v>
      </c>
      <c r="G24">
        <f t="shared" si="6"/>
        <v>9.6666666666666656E-4</v>
      </c>
      <c r="H24">
        <f t="shared" si="6"/>
        <v>1.6666666666666668E-3</v>
      </c>
      <c r="I24">
        <f t="shared" si="6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4"/>
  <sheetViews>
    <sheetView workbookViewId="0"/>
  </sheetViews>
  <sheetFormatPr defaultRowHeight="15" x14ac:dyDescent="0.25"/>
  <cols>
    <col min="2" max="2" width="29.7109375" bestFit="1" customWidth="1"/>
    <col min="11" max="11" width="26.5703125" customWidth="1"/>
  </cols>
  <sheetData>
    <row r="2" spans="2:18" x14ac:dyDescent="0.25">
      <c r="B2" t="s">
        <v>73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K2" t="s">
        <v>74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</row>
    <row r="3" spans="2:18" x14ac:dyDescent="0.25">
      <c r="B3">
        <v>78</v>
      </c>
      <c r="C3">
        <v>1.6999999999999999E-3</v>
      </c>
      <c r="D3">
        <v>5.6623000000000001</v>
      </c>
      <c r="E3">
        <v>67.012200000000007</v>
      </c>
      <c r="F3">
        <v>2.5600000000000001E-2</v>
      </c>
      <c r="G3">
        <v>4.4000000000000003E-3</v>
      </c>
      <c r="H3">
        <v>3.0099999999999998E-2</v>
      </c>
      <c r="I3">
        <v>1E-3</v>
      </c>
      <c r="K3">
        <v>7</v>
      </c>
      <c r="L3">
        <v>2.0000000000000001E-4</v>
      </c>
      <c r="M3">
        <v>1.1292</v>
      </c>
      <c r="N3">
        <v>11.0786</v>
      </c>
      <c r="O3">
        <v>1.6999999999999999E-3</v>
      </c>
      <c r="P3">
        <v>1.9E-3</v>
      </c>
      <c r="Q3">
        <v>3.5999999999999999E-3</v>
      </c>
      <c r="R3">
        <v>1E-4</v>
      </c>
    </row>
    <row r="4" spans="2:18" x14ac:dyDescent="0.25">
      <c r="B4">
        <v>79</v>
      </c>
      <c r="C4">
        <v>1.1999999999999999E-3</v>
      </c>
      <c r="D4">
        <v>0.95130000000000003</v>
      </c>
      <c r="E4">
        <v>8.9049999999999994</v>
      </c>
      <c r="F4">
        <v>1.1299999999999999E-2</v>
      </c>
      <c r="G4">
        <v>4.7999999999999996E-3</v>
      </c>
      <c r="H4">
        <v>1.6E-2</v>
      </c>
      <c r="I4">
        <v>8.9999999999999998E-4</v>
      </c>
      <c r="K4">
        <v>8</v>
      </c>
      <c r="L4">
        <v>2.9999999999999997E-4</v>
      </c>
      <c r="M4">
        <v>10.5684</v>
      </c>
      <c r="N4">
        <v>126.29</v>
      </c>
      <c r="O4">
        <v>8.0999999999999996E-4</v>
      </c>
      <c r="P4">
        <v>1.4E-3</v>
      </c>
      <c r="Q4">
        <v>9.5999999999999992E-3</v>
      </c>
      <c r="R4">
        <v>1E-4</v>
      </c>
    </row>
    <row r="5" spans="2:18" x14ac:dyDescent="0.25">
      <c r="B5">
        <v>80</v>
      </c>
      <c r="C5">
        <v>1.2999999999999999E-3</v>
      </c>
      <c r="D5">
        <v>7.2499999999999995E-2</v>
      </c>
      <c r="E5">
        <v>4.8494000000000002</v>
      </c>
      <c r="F5">
        <v>9.7999999999999997E-3</v>
      </c>
      <c r="G5">
        <v>6.4000000000000003E-3</v>
      </c>
      <c r="H5">
        <v>1.6199999999999999E-2</v>
      </c>
      <c r="I5">
        <v>1E-3</v>
      </c>
      <c r="K5">
        <v>9</v>
      </c>
      <c r="L5">
        <v>2.0000000000000001E-4</v>
      </c>
      <c r="M5">
        <v>1.18</v>
      </c>
      <c r="N5">
        <v>6.6502999999999997</v>
      </c>
      <c r="O5">
        <v>1.2999999999999999E-3</v>
      </c>
      <c r="P5">
        <v>8.0000000000000004E-4</v>
      </c>
      <c r="Q5">
        <v>2.0999999999999999E-3</v>
      </c>
      <c r="R5">
        <v>1E-4</v>
      </c>
    </row>
    <row r="6" spans="2:18" x14ac:dyDescent="0.25">
      <c r="B6" t="s">
        <v>58</v>
      </c>
      <c r="C6">
        <f>AVERAGE(C3:C5)</f>
        <v>1.4E-3</v>
      </c>
      <c r="D6">
        <f t="shared" ref="D6:I6" si="0">AVERAGE(D3:D5)</f>
        <v>2.2286999999999999</v>
      </c>
      <c r="E6">
        <f t="shared" si="0"/>
        <v>26.922200000000004</v>
      </c>
      <c r="F6">
        <f t="shared" si="0"/>
        <v>1.5566666666666668E-2</v>
      </c>
      <c r="G6">
        <f t="shared" si="0"/>
        <v>5.1999999999999998E-3</v>
      </c>
      <c r="H6">
        <f t="shared" si="0"/>
        <v>2.0766666666666666E-2</v>
      </c>
      <c r="I6">
        <f t="shared" si="0"/>
        <v>9.6666666666666656E-4</v>
      </c>
      <c r="K6" t="s">
        <v>58</v>
      </c>
      <c r="L6">
        <f>AVERAGE(L3:L5)</f>
        <v>2.3333333333333333E-4</v>
      </c>
      <c r="M6">
        <f t="shared" ref="M6:R6" si="1">AVERAGE(M3:M5)</f>
        <v>4.292533333333334</v>
      </c>
      <c r="N6">
        <f t="shared" si="1"/>
        <v>48.006300000000003</v>
      </c>
      <c r="O6">
        <f t="shared" si="1"/>
        <v>1.2700000000000001E-3</v>
      </c>
      <c r="P6">
        <f t="shared" si="1"/>
        <v>1.3666666666666669E-3</v>
      </c>
      <c r="Q6">
        <f t="shared" si="1"/>
        <v>5.0999999999999995E-3</v>
      </c>
      <c r="R6">
        <f t="shared" si="1"/>
        <v>1E-4</v>
      </c>
    </row>
    <row r="8" spans="2:18" x14ac:dyDescent="0.25">
      <c r="B8" t="s">
        <v>75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K8" t="s">
        <v>76</v>
      </c>
      <c r="L8" t="s">
        <v>3</v>
      </c>
      <c r="M8" t="s">
        <v>4</v>
      </c>
      <c r="N8" t="s">
        <v>5</v>
      </c>
      <c r="O8" t="s">
        <v>6</v>
      </c>
      <c r="P8" t="s">
        <v>7</v>
      </c>
      <c r="Q8" t="s">
        <v>8</v>
      </c>
      <c r="R8" t="s">
        <v>9</v>
      </c>
    </row>
    <row r="9" spans="2:18" x14ac:dyDescent="0.25">
      <c r="B9">
        <v>40</v>
      </c>
      <c r="C9">
        <v>0</v>
      </c>
      <c r="D9">
        <v>8.0799000000000003</v>
      </c>
      <c r="E9">
        <v>136.83410000000001</v>
      </c>
      <c r="F9">
        <v>2.0000000000000001E-4</v>
      </c>
      <c r="G9">
        <v>1E-4</v>
      </c>
      <c r="H9">
        <v>2.9999999999999997E-4</v>
      </c>
      <c r="I9">
        <v>0</v>
      </c>
      <c r="K9">
        <v>122</v>
      </c>
      <c r="L9">
        <v>1E-4</v>
      </c>
      <c r="M9">
        <v>1.4959</v>
      </c>
      <c r="N9">
        <v>6.9356999999999998</v>
      </c>
      <c r="O9">
        <v>1E-3</v>
      </c>
      <c r="P9">
        <v>2.9999999999999997E-4</v>
      </c>
      <c r="Q9">
        <v>1.2999999999999999E-3</v>
      </c>
      <c r="R9">
        <v>1E-4</v>
      </c>
    </row>
    <row r="10" spans="2:18" x14ac:dyDescent="0.25">
      <c r="B10">
        <v>42</v>
      </c>
      <c r="C10">
        <v>2.0000000000000001E-4</v>
      </c>
      <c r="D10">
        <v>7.8270999999999997</v>
      </c>
      <c r="E10">
        <v>93.893199999999993</v>
      </c>
      <c r="F10">
        <v>3.0000000000000001E-3</v>
      </c>
      <c r="G10">
        <v>1.1000000000000001E-3</v>
      </c>
      <c r="H10">
        <v>4.0000000000000001E-3</v>
      </c>
      <c r="I10">
        <v>1E-4</v>
      </c>
      <c r="K10">
        <v>123</v>
      </c>
      <c r="L10">
        <v>1E-4</v>
      </c>
      <c r="M10">
        <v>0.78849999999999998</v>
      </c>
      <c r="N10">
        <v>5.4988000000000001</v>
      </c>
      <c r="O10">
        <v>8.9999999999999998E-4</v>
      </c>
      <c r="P10">
        <v>5.9999999999999995E-4</v>
      </c>
      <c r="Q10">
        <v>1.5E-3</v>
      </c>
      <c r="R10">
        <v>1E-4</v>
      </c>
    </row>
    <row r="11" spans="2:18" x14ac:dyDescent="0.25">
      <c r="B11">
        <v>50</v>
      </c>
      <c r="C11">
        <v>2.0000000000000001E-4</v>
      </c>
      <c r="D11">
        <v>3.2766000000000002</v>
      </c>
      <c r="E11">
        <v>53.006700000000002</v>
      </c>
      <c r="F11">
        <v>3.3E-3</v>
      </c>
      <c r="G11">
        <v>2E-3</v>
      </c>
      <c r="H11">
        <v>5.3E-3</v>
      </c>
      <c r="I11">
        <v>1E-4</v>
      </c>
      <c r="K11">
        <v>133</v>
      </c>
      <c r="L11">
        <v>1E-4</v>
      </c>
      <c r="M11">
        <v>1.1432</v>
      </c>
      <c r="N11">
        <v>9.8162000000000003</v>
      </c>
      <c r="O11">
        <v>1.2999999999999999E-3</v>
      </c>
      <c r="P11">
        <v>4.0000000000000002E-4</v>
      </c>
      <c r="Q11">
        <v>1.8E-3</v>
      </c>
      <c r="R11">
        <v>1E-4</v>
      </c>
    </row>
    <row r="12" spans="2:18" x14ac:dyDescent="0.25">
      <c r="B12" t="s">
        <v>58</v>
      </c>
      <c r="C12">
        <f>AVERAGE(C9:C11)</f>
        <v>1.3333333333333334E-4</v>
      </c>
      <c r="D12">
        <f t="shared" ref="D12:I12" si="2">AVERAGE(D9:D11)</f>
        <v>6.3945333333333325</v>
      </c>
      <c r="E12">
        <f t="shared" si="2"/>
        <v>94.578000000000017</v>
      </c>
      <c r="F12">
        <f t="shared" si="2"/>
        <v>2.166666666666667E-3</v>
      </c>
      <c r="G12">
        <f t="shared" si="2"/>
        <v>1.0666666666666667E-3</v>
      </c>
      <c r="H12">
        <f t="shared" si="2"/>
        <v>3.2000000000000002E-3</v>
      </c>
      <c r="I12">
        <f t="shared" si="2"/>
        <v>6.666666666666667E-5</v>
      </c>
      <c r="K12" t="s">
        <v>58</v>
      </c>
      <c r="L12">
        <f>AVERAGE(L9:L11)</f>
        <v>1E-4</v>
      </c>
      <c r="M12">
        <f t="shared" ref="M12:R12" si="3">AVERAGE(M9:M11)</f>
        <v>1.1425333333333334</v>
      </c>
      <c r="N12">
        <f t="shared" si="3"/>
        <v>7.4169000000000009</v>
      </c>
      <c r="O12">
        <f t="shared" si="3"/>
        <v>1.0666666666666665E-3</v>
      </c>
      <c r="P12">
        <f t="shared" si="3"/>
        <v>4.3333333333333331E-4</v>
      </c>
      <c r="Q12">
        <f t="shared" si="3"/>
        <v>1.5333333333333334E-3</v>
      </c>
      <c r="R12">
        <f t="shared" si="3"/>
        <v>1E-4</v>
      </c>
    </row>
    <row r="14" spans="2:18" x14ac:dyDescent="0.25">
      <c r="B14" t="s">
        <v>77</v>
      </c>
      <c r="C14" t="s">
        <v>3</v>
      </c>
      <c r="D14" t="s">
        <v>4</v>
      </c>
      <c r="E14" t="s">
        <v>5</v>
      </c>
      <c r="F14" t="s">
        <v>6</v>
      </c>
      <c r="G14" t="s">
        <v>7</v>
      </c>
      <c r="H14" t="s">
        <v>8</v>
      </c>
      <c r="I14" t="s">
        <v>9</v>
      </c>
      <c r="K14" t="s">
        <v>78</v>
      </c>
      <c r="L14" t="s">
        <v>3</v>
      </c>
      <c r="M14" t="s">
        <v>4</v>
      </c>
      <c r="N14" t="s">
        <v>5</v>
      </c>
      <c r="O14" t="s">
        <v>6</v>
      </c>
      <c r="P14" t="s">
        <v>7</v>
      </c>
      <c r="Q14" t="s">
        <v>8</v>
      </c>
      <c r="R14" t="s">
        <v>9</v>
      </c>
    </row>
    <row r="15" spans="2:18" x14ac:dyDescent="0.25">
      <c r="B15">
        <v>139</v>
      </c>
      <c r="C15">
        <v>1E-4</v>
      </c>
      <c r="D15">
        <v>4.7919</v>
      </c>
      <c r="E15">
        <v>150.25399999999999</v>
      </c>
      <c r="F15">
        <v>3.3E-3</v>
      </c>
      <c r="G15">
        <v>5.9999999999999995E-4</v>
      </c>
      <c r="H15">
        <v>3.8999999999999998E-3</v>
      </c>
      <c r="I15">
        <v>1E-4</v>
      </c>
      <c r="K15">
        <v>32</v>
      </c>
      <c r="L15">
        <v>1E-4</v>
      </c>
      <c r="M15">
        <v>1.4356</v>
      </c>
      <c r="N15">
        <v>10.006600000000001</v>
      </c>
      <c r="O15">
        <v>1.2999999999999999E-3</v>
      </c>
      <c r="P15">
        <v>4.0000000000000002E-4</v>
      </c>
      <c r="Q15">
        <v>1.6999999999999999E-3</v>
      </c>
      <c r="R15">
        <v>1E-4</v>
      </c>
    </row>
    <row r="16" spans="2:18" x14ac:dyDescent="0.25">
      <c r="B16">
        <v>144</v>
      </c>
      <c r="C16">
        <v>1E-4</v>
      </c>
      <c r="D16">
        <v>-0.30530000000000002</v>
      </c>
      <c r="E16">
        <v>3.1476999999999999</v>
      </c>
      <c r="F16">
        <v>2.0000000000000001E-4</v>
      </c>
      <c r="G16">
        <v>2.9999999999999997E-4</v>
      </c>
      <c r="H16">
        <v>5.0000000000000001E-4</v>
      </c>
      <c r="I16">
        <v>0</v>
      </c>
      <c r="K16">
        <v>34</v>
      </c>
      <c r="L16">
        <v>1E-4</v>
      </c>
      <c r="M16">
        <v>1.2412000000000001</v>
      </c>
      <c r="N16">
        <v>9.2440999999999995</v>
      </c>
      <c r="O16">
        <v>1E-3</v>
      </c>
      <c r="P16">
        <v>4.0000000000000002E-4</v>
      </c>
      <c r="Q16">
        <v>1.4E-3</v>
      </c>
      <c r="R16">
        <v>1E-4</v>
      </c>
    </row>
    <row r="17" spans="2:18" x14ac:dyDescent="0.25">
      <c r="B17" t="s">
        <v>58</v>
      </c>
      <c r="C17">
        <f>AVERAGE(C15:C16)</f>
        <v>1E-4</v>
      </c>
      <c r="D17">
        <f t="shared" ref="D17:I17" si="4">AVERAGE(D15:D16)</f>
        <v>2.2433000000000001</v>
      </c>
      <c r="E17">
        <f t="shared" si="4"/>
        <v>76.700849999999988</v>
      </c>
      <c r="F17">
        <f t="shared" si="4"/>
        <v>1.75E-3</v>
      </c>
      <c r="G17">
        <f t="shared" si="4"/>
        <v>4.4999999999999999E-4</v>
      </c>
      <c r="H17">
        <f t="shared" si="4"/>
        <v>2.1999999999999997E-3</v>
      </c>
      <c r="I17">
        <f t="shared" si="4"/>
        <v>5.0000000000000002E-5</v>
      </c>
      <c r="K17">
        <v>35</v>
      </c>
      <c r="L17">
        <v>1E-4</v>
      </c>
      <c r="M17">
        <v>0.67569999999999997</v>
      </c>
      <c r="N17">
        <v>5.7840999999999996</v>
      </c>
      <c r="O17">
        <v>1E-3</v>
      </c>
      <c r="P17">
        <v>5.0000000000000001E-4</v>
      </c>
      <c r="Q17">
        <v>1.6000000000000001E-3</v>
      </c>
      <c r="R17">
        <v>1E-4</v>
      </c>
    </row>
    <row r="18" spans="2:18" x14ac:dyDescent="0.25">
      <c r="K18" t="s">
        <v>58</v>
      </c>
      <c r="L18">
        <f>AVERAGE(L15:L17)</f>
        <v>1E-4</v>
      </c>
      <c r="M18">
        <f t="shared" ref="M18:R18" si="5">AVERAGE(M15:M17)</f>
        <v>1.1174999999999999</v>
      </c>
      <c r="N18">
        <f t="shared" si="5"/>
        <v>8.3449333333333335</v>
      </c>
      <c r="O18">
        <f t="shared" si="5"/>
        <v>1.1000000000000001E-3</v>
      </c>
      <c r="P18">
        <f t="shared" si="5"/>
        <v>4.3333333333333331E-4</v>
      </c>
      <c r="Q18">
        <f t="shared" si="5"/>
        <v>1.5666666666666667E-3</v>
      </c>
      <c r="R18">
        <f t="shared" si="5"/>
        <v>1E-4</v>
      </c>
    </row>
    <row r="20" spans="2:18" x14ac:dyDescent="0.25">
      <c r="B20" t="s">
        <v>79</v>
      </c>
      <c r="C20" t="s">
        <v>3</v>
      </c>
      <c r="D20" t="s">
        <v>4</v>
      </c>
      <c r="E20" t="s">
        <v>5</v>
      </c>
      <c r="F20" t="s">
        <v>6</v>
      </c>
      <c r="G20" t="s">
        <v>7</v>
      </c>
      <c r="H20" t="s">
        <v>8</v>
      </c>
      <c r="I20" t="s">
        <v>9</v>
      </c>
      <c r="K20" t="s">
        <v>80</v>
      </c>
      <c r="L20" t="s">
        <v>3</v>
      </c>
      <c r="M20" t="s">
        <v>4</v>
      </c>
      <c r="N20" t="s">
        <v>5</v>
      </c>
      <c r="O20" t="s">
        <v>6</v>
      </c>
      <c r="P20" t="s">
        <v>7</v>
      </c>
      <c r="Q20" t="s">
        <v>8</v>
      </c>
      <c r="R20" t="s">
        <v>9</v>
      </c>
    </row>
    <row r="21" spans="2:18" x14ac:dyDescent="0.25">
      <c r="B21">
        <v>22</v>
      </c>
      <c r="C21">
        <v>2.0000000000000001E-4</v>
      </c>
      <c r="D21">
        <v>-3.5834000000000001</v>
      </c>
      <c r="E21">
        <v>25.8339</v>
      </c>
      <c r="F21">
        <v>1.6999999999999999E-3</v>
      </c>
      <c r="G21">
        <v>2.3999999999999998E-3</v>
      </c>
      <c r="H21">
        <v>4.1000000000000003E-3</v>
      </c>
      <c r="I21">
        <v>1E-4</v>
      </c>
      <c r="K21">
        <v>103</v>
      </c>
      <c r="L21">
        <v>1E-3</v>
      </c>
      <c r="M21">
        <v>3.0099999999999998E-2</v>
      </c>
      <c r="N21">
        <v>4.9470999999999998</v>
      </c>
      <c r="O21">
        <v>5.0000000000000001E-4</v>
      </c>
      <c r="P21">
        <v>2.0000000000000001E-4</v>
      </c>
      <c r="Q21">
        <v>6.9999999999999999E-4</v>
      </c>
      <c r="R21">
        <v>0</v>
      </c>
    </row>
    <row r="22" spans="2:18" x14ac:dyDescent="0.25">
      <c r="B22">
        <v>28</v>
      </c>
      <c r="C22">
        <v>1E-4</v>
      </c>
      <c r="D22">
        <v>1.4031</v>
      </c>
      <c r="E22">
        <v>22.5532</v>
      </c>
      <c r="F22">
        <v>1.2999999999999999E-3</v>
      </c>
      <c r="G22">
        <v>5.0000000000000001E-4</v>
      </c>
      <c r="H22">
        <v>1.8E-3</v>
      </c>
      <c r="I22">
        <v>0</v>
      </c>
      <c r="K22">
        <v>104</v>
      </c>
      <c r="L22">
        <v>1E-3</v>
      </c>
      <c r="M22">
        <v>0.19139999999999999</v>
      </c>
      <c r="N22">
        <v>3.7183000000000002</v>
      </c>
      <c r="O22">
        <v>4.0000000000000002E-4</v>
      </c>
      <c r="P22">
        <v>2.0000000000000001E-4</v>
      </c>
      <c r="Q22">
        <v>6.9999999999999999E-4</v>
      </c>
      <c r="R22">
        <v>0</v>
      </c>
    </row>
    <row r="23" spans="2:18" x14ac:dyDescent="0.25">
      <c r="B23">
        <v>29</v>
      </c>
      <c r="C23">
        <v>1E-4</v>
      </c>
      <c r="D23">
        <v>-0.51490000000000002</v>
      </c>
      <c r="E23">
        <v>3.8136000000000001</v>
      </c>
      <c r="F23">
        <v>2.9999999999999997E-4</v>
      </c>
      <c r="G23">
        <v>4.0000000000000002E-4</v>
      </c>
      <c r="H23">
        <v>6.9999999999999999E-4</v>
      </c>
      <c r="I23">
        <v>0</v>
      </c>
      <c r="K23">
        <v>105</v>
      </c>
      <c r="L23">
        <v>2E-3</v>
      </c>
      <c r="M23">
        <v>6.9169999999999998</v>
      </c>
      <c r="N23">
        <v>79.402199999999993</v>
      </c>
      <c r="O23">
        <v>2.5999999999999999E-3</v>
      </c>
      <c r="P23">
        <v>5.0000000000000001E-4</v>
      </c>
      <c r="Q23">
        <v>3.0000000000000001E-3</v>
      </c>
      <c r="R23">
        <v>1E-4</v>
      </c>
    </row>
    <row r="24" spans="2:18" x14ac:dyDescent="0.25">
      <c r="B24" t="s">
        <v>58</v>
      </c>
      <c r="C24">
        <f>AVERAGE(C21:C23)</f>
        <v>1.3333333333333334E-4</v>
      </c>
      <c r="D24">
        <f t="shared" ref="D24:I24" si="6">AVERAGE(D21:D23)</f>
        <v>-0.89839999999999998</v>
      </c>
      <c r="E24">
        <f t="shared" si="6"/>
        <v>17.400233333333336</v>
      </c>
      <c r="F24">
        <f t="shared" si="6"/>
        <v>1.1000000000000001E-3</v>
      </c>
      <c r="G24">
        <f t="shared" si="6"/>
        <v>1.1000000000000001E-3</v>
      </c>
      <c r="H24">
        <f t="shared" si="6"/>
        <v>2.2000000000000001E-3</v>
      </c>
      <c r="I24">
        <f t="shared" si="6"/>
        <v>3.3333333333333335E-5</v>
      </c>
      <c r="K24" t="s">
        <v>58</v>
      </c>
      <c r="L24">
        <f>AVERAGE(L21:L23)</f>
        <v>1.3333333333333333E-3</v>
      </c>
      <c r="M24">
        <f t="shared" ref="M24:R24" si="7">AVERAGE(M21:M23)</f>
        <v>2.3794999999999997</v>
      </c>
      <c r="N24">
        <f t="shared" si="7"/>
        <v>29.355866666666667</v>
      </c>
      <c r="O24">
        <f t="shared" si="7"/>
        <v>1.1666666666666665E-3</v>
      </c>
      <c r="P24">
        <f t="shared" si="7"/>
        <v>2.9999999999999997E-4</v>
      </c>
      <c r="Q24">
        <f t="shared" si="7"/>
        <v>1.4666666666666667E-3</v>
      </c>
      <c r="R24">
        <f t="shared" si="7"/>
        <v>3.3333333333333335E-5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4"/>
  <sheetViews>
    <sheetView workbookViewId="0"/>
  </sheetViews>
  <sheetFormatPr defaultRowHeight="15" x14ac:dyDescent="0.25"/>
  <cols>
    <col min="2" max="2" width="26" customWidth="1"/>
    <col min="11" max="11" width="26.28515625" customWidth="1"/>
  </cols>
  <sheetData>
    <row r="2" spans="2:18" x14ac:dyDescent="0.25">
      <c r="B2" t="s">
        <v>65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K2" t="s">
        <v>66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</row>
    <row r="3" spans="2:18" x14ac:dyDescent="0.25">
      <c r="B3">
        <v>75</v>
      </c>
      <c r="C3">
        <v>1.2999999999999999E-3</v>
      </c>
      <c r="D3">
        <v>0.38790000000000002</v>
      </c>
      <c r="E3">
        <v>3.4392999999999998</v>
      </c>
      <c r="F3">
        <v>4.0000000000000001E-3</v>
      </c>
      <c r="G3">
        <v>3.8E-3</v>
      </c>
      <c r="H3">
        <v>7.7999999999999996E-3</v>
      </c>
      <c r="I3">
        <v>1E-3</v>
      </c>
      <c r="K3">
        <v>11</v>
      </c>
      <c r="L3">
        <v>1.9E-3</v>
      </c>
      <c r="M3">
        <v>0.64849999999999997</v>
      </c>
      <c r="N3">
        <v>6.4368999999999996</v>
      </c>
      <c r="O3">
        <v>1.34E-2</v>
      </c>
      <c r="P3">
        <v>6.4000000000000003E-3</v>
      </c>
      <c r="Q3">
        <v>1.9699999999999999E-2</v>
      </c>
      <c r="R3">
        <v>1.5E-3</v>
      </c>
    </row>
    <row r="4" spans="2:18" x14ac:dyDescent="0.25">
      <c r="B4">
        <v>76</v>
      </c>
      <c r="C4">
        <v>1.4E-3</v>
      </c>
      <c r="D4">
        <v>0.37030000000000002</v>
      </c>
      <c r="E4">
        <v>2.7012</v>
      </c>
      <c r="F4">
        <v>3.8999999999999998E-3</v>
      </c>
      <c r="G4">
        <v>3.8E-3</v>
      </c>
      <c r="H4">
        <v>7.7000000000000002E-3</v>
      </c>
      <c r="I4">
        <v>1.1000000000000001E-3</v>
      </c>
      <c r="K4">
        <v>12</v>
      </c>
      <c r="L4">
        <v>1.2999999999999999E-3</v>
      </c>
      <c r="M4">
        <v>-0.1225</v>
      </c>
      <c r="N4">
        <v>3.3740000000000001</v>
      </c>
      <c r="O4">
        <v>4.4999999999999997E-3</v>
      </c>
      <c r="P4">
        <v>5.8999999999999999E-3</v>
      </c>
      <c r="Q4">
        <v>1.04E-2</v>
      </c>
      <c r="R4">
        <v>1E-3</v>
      </c>
    </row>
    <row r="5" spans="2:18" x14ac:dyDescent="0.25">
      <c r="B5">
        <v>77</v>
      </c>
      <c r="C5">
        <v>1.4E-3</v>
      </c>
      <c r="D5">
        <v>-0.4017</v>
      </c>
      <c r="E5">
        <v>3.7423999999999999</v>
      </c>
      <c r="F5">
        <v>5.0000000000000001E-3</v>
      </c>
      <c r="G5">
        <v>5.5999999999999999E-3</v>
      </c>
      <c r="H5">
        <v>1.06E-2</v>
      </c>
      <c r="I5">
        <v>1.1000000000000001E-3</v>
      </c>
      <c r="K5">
        <v>13</v>
      </c>
      <c r="L5">
        <v>8.9999999999999998E-4</v>
      </c>
      <c r="M5">
        <v>-0.71150000000000002</v>
      </c>
      <c r="N5">
        <v>5.5426000000000002</v>
      </c>
      <c r="O5">
        <v>3.2000000000000002E-3</v>
      </c>
      <c r="P5">
        <v>4.7999999999999996E-3</v>
      </c>
      <c r="Q5">
        <v>8.0000000000000002E-3</v>
      </c>
      <c r="R5">
        <v>5.9999999999999995E-4</v>
      </c>
    </row>
    <row r="6" spans="2:18" x14ac:dyDescent="0.25">
      <c r="B6" t="s">
        <v>25</v>
      </c>
      <c r="C6">
        <f>AVERAGE(C3:C5)</f>
        <v>1.3666666666666669E-3</v>
      </c>
      <c r="D6">
        <f t="shared" ref="D6:I6" si="0">AVERAGE(D3:D5)</f>
        <v>0.11883333333333333</v>
      </c>
      <c r="E6">
        <f t="shared" si="0"/>
        <v>3.2942999999999998</v>
      </c>
      <c r="F6">
        <f t="shared" si="0"/>
        <v>4.3000000000000009E-3</v>
      </c>
      <c r="G6">
        <f t="shared" si="0"/>
        <v>4.4000000000000003E-3</v>
      </c>
      <c r="H6">
        <f t="shared" si="0"/>
        <v>8.6999999999999994E-3</v>
      </c>
      <c r="I6">
        <f t="shared" si="0"/>
        <v>1.0666666666666669E-3</v>
      </c>
      <c r="K6" t="s">
        <v>58</v>
      </c>
      <c r="L6">
        <f>AVERAGE(L3:L5)</f>
        <v>1.3666666666666664E-3</v>
      </c>
      <c r="M6">
        <f t="shared" ref="M6:R6" si="1">AVERAGE(M3:M5)</f>
        <v>-6.183333333333333E-2</v>
      </c>
      <c r="N6">
        <f t="shared" si="1"/>
        <v>5.1178333333333335</v>
      </c>
      <c r="O6">
        <f t="shared" si="1"/>
        <v>7.0333333333333333E-3</v>
      </c>
      <c r="P6">
        <f t="shared" si="1"/>
        <v>5.7000000000000002E-3</v>
      </c>
      <c r="Q6">
        <f t="shared" si="1"/>
        <v>1.2699999999999998E-2</v>
      </c>
      <c r="R6">
        <f t="shared" si="1"/>
        <v>1.0333333333333334E-3</v>
      </c>
    </row>
    <row r="8" spans="2:18" x14ac:dyDescent="0.25">
      <c r="B8" t="s">
        <v>67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K8" t="s">
        <v>68</v>
      </c>
      <c r="L8" t="s">
        <v>3</v>
      </c>
      <c r="M8" t="s">
        <v>4</v>
      </c>
      <c r="N8" t="s">
        <v>5</v>
      </c>
      <c r="O8" t="s">
        <v>6</v>
      </c>
      <c r="P8" t="s">
        <v>7</v>
      </c>
      <c r="Q8" t="s">
        <v>8</v>
      </c>
      <c r="R8" t="s">
        <v>9</v>
      </c>
    </row>
    <row r="9" spans="2:18" x14ac:dyDescent="0.25">
      <c r="B9">
        <v>37</v>
      </c>
      <c r="C9">
        <v>1.8E-3</v>
      </c>
      <c r="D9">
        <v>-1.5343</v>
      </c>
      <c r="E9">
        <v>7.5208000000000004</v>
      </c>
      <c r="F9">
        <v>4.5999999999999999E-3</v>
      </c>
      <c r="G9">
        <v>1.09E-2</v>
      </c>
      <c r="H9">
        <v>1.54E-2</v>
      </c>
      <c r="I9">
        <v>1.2999999999999999E-3</v>
      </c>
      <c r="K9">
        <v>124</v>
      </c>
      <c r="L9">
        <v>1.1999999999999999E-3</v>
      </c>
      <c r="M9">
        <v>-0.4516</v>
      </c>
      <c r="N9">
        <v>4.1101000000000001</v>
      </c>
      <c r="O9">
        <v>4.8999999999999998E-3</v>
      </c>
      <c r="P9">
        <v>6.1000000000000004E-3</v>
      </c>
      <c r="Q9">
        <v>1.0999999999999999E-2</v>
      </c>
      <c r="R9">
        <v>8.9999999999999998E-4</v>
      </c>
    </row>
    <row r="10" spans="2:18" x14ac:dyDescent="0.25">
      <c r="B10">
        <v>38</v>
      </c>
      <c r="C10">
        <v>8.9999999999999998E-4</v>
      </c>
      <c r="D10">
        <v>-1.5488999999999999</v>
      </c>
      <c r="E10">
        <v>11.1196</v>
      </c>
      <c r="F10">
        <v>3.2000000000000002E-3</v>
      </c>
      <c r="G10">
        <v>8.6E-3</v>
      </c>
      <c r="H10">
        <v>1.18E-2</v>
      </c>
      <c r="I10">
        <v>5.9999999999999995E-4</v>
      </c>
      <c r="K10">
        <v>125</v>
      </c>
      <c r="L10">
        <v>2.2000000000000001E-3</v>
      </c>
      <c r="M10">
        <v>-0.31169999999999998</v>
      </c>
      <c r="N10">
        <v>2.6878000000000002</v>
      </c>
      <c r="O10">
        <v>5.3E-3</v>
      </c>
      <c r="P10">
        <v>6.4999999999999997E-3</v>
      </c>
      <c r="Q10">
        <v>1.18E-2</v>
      </c>
      <c r="R10">
        <v>1.8E-3</v>
      </c>
    </row>
    <row r="11" spans="2:18" x14ac:dyDescent="0.25">
      <c r="B11">
        <v>39</v>
      </c>
      <c r="C11">
        <v>4.0000000000000002E-4</v>
      </c>
      <c r="D11">
        <v>0.21079999999999999</v>
      </c>
      <c r="E11">
        <v>5.0416999999999996</v>
      </c>
      <c r="F11">
        <v>1.9E-3</v>
      </c>
      <c r="G11">
        <v>1.5E-3</v>
      </c>
      <c r="H11">
        <v>3.5000000000000001E-3</v>
      </c>
      <c r="I11">
        <v>2.9999999999999997E-4</v>
      </c>
      <c r="K11">
        <v>134</v>
      </c>
      <c r="L11">
        <v>1.11E-2</v>
      </c>
      <c r="M11">
        <v>-2.0844</v>
      </c>
      <c r="N11">
        <v>15.8285</v>
      </c>
      <c r="O11">
        <v>4.3299999999999998E-2</v>
      </c>
      <c r="P11">
        <v>0.13320000000000001</v>
      </c>
      <c r="Q11">
        <v>0.17649999999999999</v>
      </c>
      <c r="R11">
        <v>7.0000000000000001E-3</v>
      </c>
    </row>
    <row r="12" spans="2:18" x14ac:dyDescent="0.25">
      <c r="B12" t="s">
        <v>58</v>
      </c>
      <c r="C12">
        <f>AVERAGE(C9,C10,C11)</f>
        <v>1.0333333333333334E-3</v>
      </c>
      <c r="D12">
        <f t="shared" ref="D12:I12" si="2">AVERAGE(D9,D11)</f>
        <v>-0.66175000000000006</v>
      </c>
      <c r="E12">
        <f t="shared" si="2"/>
        <v>6.28125</v>
      </c>
      <c r="F12">
        <f t="shared" si="2"/>
        <v>3.2499999999999999E-3</v>
      </c>
      <c r="G12">
        <f t="shared" si="2"/>
        <v>6.1999999999999998E-3</v>
      </c>
      <c r="H12">
        <f t="shared" si="2"/>
        <v>9.4500000000000001E-3</v>
      </c>
      <c r="I12">
        <f t="shared" si="2"/>
        <v>7.9999999999999993E-4</v>
      </c>
      <c r="K12" t="s">
        <v>58</v>
      </c>
      <c r="L12">
        <f>AVERAGE(L9:L10)</f>
        <v>1.7000000000000001E-3</v>
      </c>
      <c r="M12">
        <f t="shared" ref="M12:R12" si="3">AVERAGE(M9:M10)</f>
        <v>-0.38164999999999999</v>
      </c>
      <c r="N12">
        <f t="shared" si="3"/>
        <v>3.3989500000000001</v>
      </c>
      <c r="O12">
        <f t="shared" si="3"/>
        <v>5.1000000000000004E-3</v>
      </c>
      <c r="P12">
        <f t="shared" si="3"/>
        <v>6.3E-3</v>
      </c>
      <c r="Q12">
        <f t="shared" si="3"/>
        <v>1.14E-2</v>
      </c>
      <c r="R12">
        <f t="shared" si="3"/>
        <v>1.3500000000000001E-3</v>
      </c>
    </row>
    <row r="14" spans="2:18" x14ac:dyDescent="0.25">
      <c r="B14" t="s">
        <v>69</v>
      </c>
      <c r="C14" t="s">
        <v>3</v>
      </c>
      <c r="D14" t="s">
        <v>4</v>
      </c>
      <c r="E14" t="s">
        <v>5</v>
      </c>
      <c r="F14" t="s">
        <v>6</v>
      </c>
      <c r="G14" t="s">
        <v>7</v>
      </c>
      <c r="H14" t="s">
        <v>8</v>
      </c>
      <c r="I14" t="s">
        <v>9</v>
      </c>
      <c r="K14" t="s">
        <v>70</v>
      </c>
      <c r="L14" t="s">
        <v>3</v>
      </c>
      <c r="M14" t="s">
        <v>4</v>
      </c>
      <c r="N14" t="s">
        <v>5</v>
      </c>
      <c r="O14" t="s">
        <v>6</v>
      </c>
      <c r="P14" t="s">
        <v>7</v>
      </c>
      <c r="Q14" t="s">
        <v>8</v>
      </c>
      <c r="R14" t="s">
        <v>9</v>
      </c>
    </row>
    <row r="15" spans="2:18" x14ac:dyDescent="0.25">
      <c r="B15">
        <v>145</v>
      </c>
      <c r="C15">
        <v>5.9999999999999995E-4</v>
      </c>
      <c r="D15">
        <v>-2.7079</v>
      </c>
      <c r="E15">
        <v>21.8842</v>
      </c>
      <c r="F15">
        <v>3.2000000000000002E-3</v>
      </c>
      <c r="G15">
        <v>5.7999999999999996E-3</v>
      </c>
      <c r="H15">
        <v>8.9999999999999993E-3</v>
      </c>
      <c r="I15">
        <v>4.0000000000000002E-4</v>
      </c>
      <c r="K15">
        <v>28</v>
      </c>
      <c r="L15">
        <v>1.6000000000000001E-3</v>
      </c>
      <c r="M15">
        <v>-0.26329999999999998</v>
      </c>
      <c r="N15">
        <v>3.7593999999999999</v>
      </c>
      <c r="O15">
        <v>6.1000000000000004E-3</v>
      </c>
      <c r="P15">
        <v>6.7000000000000002E-3</v>
      </c>
      <c r="Q15">
        <v>1.2699999999999999E-2</v>
      </c>
      <c r="R15">
        <v>1.1999999999999999E-3</v>
      </c>
    </row>
    <row r="16" spans="2:18" x14ac:dyDescent="0.25">
      <c r="B16">
        <v>146</v>
      </c>
      <c r="C16">
        <v>5.0000000000000001E-4</v>
      </c>
      <c r="D16">
        <v>-4.0152000000000001</v>
      </c>
      <c r="E16">
        <v>30.003599999999999</v>
      </c>
      <c r="F16">
        <v>1.4E-3</v>
      </c>
      <c r="G16">
        <v>4.4999999999999997E-3</v>
      </c>
      <c r="H16">
        <v>5.8999999999999999E-3</v>
      </c>
      <c r="I16">
        <v>2.9999999999999997E-4</v>
      </c>
      <c r="K16">
        <v>29</v>
      </c>
      <c r="L16">
        <v>1.6999999999999999E-3</v>
      </c>
      <c r="M16">
        <v>-0.31019999999999998</v>
      </c>
      <c r="N16">
        <v>2.8624999999999998</v>
      </c>
      <c r="O16">
        <v>4.4999999999999997E-3</v>
      </c>
      <c r="P16">
        <v>6.3E-3</v>
      </c>
      <c r="Q16">
        <v>1.0800000000000001E-2</v>
      </c>
      <c r="R16">
        <v>1.4E-3</v>
      </c>
    </row>
    <row r="17" spans="2:18" x14ac:dyDescent="0.25">
      <c r="B17" t="s">
        <v>58</v>
      </c>
      <c r="C17">
        <f>AVERAGE(C15:C16)</f>
        <v>5.4999999999999992E-4</v>
      </c>
      <c r="D17">
        <f t="shared" ref="D17:I17" si="4">AVERAGE(D15:D16)</f>
        <v>-3.3615500000000003</v>
      </c>
      <c r="E17">
        <f t="shared" si="4"/>
        <v>25.943899999999999</v>
      </c>
      <c r="F17">
        <f t="shared" si="4"/>
        <v>2.3E-3</v>
      </c>
      <c r="G17">
        <f t="shared" si="4"/>
        <v>5.1500000000000001E-3</v>
      </c>
      <c r="H17">
        <f t="shared" si="4"/>
        <v>7.45E-3</v>
      </c>
      <c r="I17">
        <f t="shared" si="4"/>
        <v>3.5E-4</v>
      </c>
      <c r="K17">
        <v>30</v>
      </c>
      <c r="L17">
        <v>1.6000000000000001E-3</v>
      </c>
      <c r="M17">
        <v>-0.72009999999999996</v>
      </c>
      <c r="N17">
        <v>3.9268999999999998</v>
      </c>
      <c r="O17">
        <v>3.8E-3</v>
      </c>
      <c r="P17">
        <v>6.7999999999999996E-3</v>
      </c>
      <c r="Q17">
        <v>1.06E-2</v>
      </c>
      <c r="R17">
        <v>1.1999999999999999E-3</v>
      </c>
    </row>
    <row r="18" spans="2:18" x14ac:dyDescent="0.25">
      <c r="K18" t="s">
        <v>58</v>
      </c>
      <c r="L18">
        <f>AVERAGE(L15:L17)</f>
        <v>1.6333333333333332E-3</v>
      </c>
      <c r="M18">
        <f t="shared" ref="M18:R18" si="5">AVERAGE(M15:M17)</f>
        <v>-0.43119999999999997</v>
      </c>
      <c r="N18">
        <f t="shared" si="5"/>
        <v>3.5162666666666667</v>
      </c>
      <c r="O18">
        <f t="shared" si="5"/>
        <v>4.7999999999999996E-3</v>
      </c>
      <c r="P18">
        <f t="shared" si="5"/>
        <v>6.6000000000000008E-3</v>
      </c>
      <c r="Q18">
        <f t="shared" si="5"/>
        <v>1.1366666666666666E-2</v>
      </c>
      <c r="R18">
        <f t="shared" si="5"/>
        <v>1.2666666666666666E-3</v>
      </c>
    </row>
    <row r="19" spans="2:18" x14ac:dyDescent="0.25">
      <c r="B19" t="s">
        <v>71</v>
      </c>
      <c r="C19" t="s">
        <v>3</v>
      </c>
      <c r="D19" t="s">
        <v>4</v>
      </c>
      <c r="E19" t="s">
        <v>5</v>
      </c>
      <c r="F19" t="s">
        <v>6</v>
      </c>
      <c r="G19" t="s">
        <v>7</v>
      </c>
      <c r="H19" t="s">
        <v>8</v>
      </c>
      <c r="I19" t="s">
        <v>9</v>
      </c>
    </row>
    <row r="20" spans="2:18" x14ac:dyDescent="0.25">
      <c r="B20">
        <v>9</v>
      </c>
      <c r="C20">
        <v>2.3E-3</v>
      </c>
      <c r="D20">
        <v>-0.87870000000000004</v>
      </c>
      <c r="E20">
        <v>3.7376</v>
      </c>
      <c r="F20">
        <v>5.1000000000000004E-3</v>
      </c>
      <c r="G20">
        <v>1.1900000000000001E-2</v>
      </c>
      <c r="H20">
        <v>1.7000000000000001E-2</v>
      </c>
      <c r="I20">
        <v>1.8E-3</v>
      </c>
      <c r="K20" t="s">
        <v>72</v>
      </c>
      <c r="L20" t="s">
        <v>3</v>
      </c>
      <c r="M20" t="s">
        <v>4</v>
      </c>
      <c r="N20" t="s">
        <v>5</v>
      </c>
      <c r="O20" t="s">
        <v>6</v>
      </c>
      <c r="P20" t="s">
        <v>7</v>
      </c>
      <c r="Q20" t="s">
        <v>8</v>
      </c>
      <c r="R20" t="s">
        <v>9</v>
      </c>
    </row>
    <row r="21" spans="2:18" x14ac:dyDescent="0.25">
      <c r="B21">
        <v>12</v>
      </c>
      <c r="C21">
        <v>1E-3</v>
      </c>
      <c r="D21">
        <v>-0.56179999999999997</v>
      </c>
      <c r="E21">
        <v>4.0597000000000003</v>
      </c>
      <c r="F21">
        <v>3.0999999999999999E-3</v>
      </c>
      <c r="G21">
        <v>6.1999999999999998E-3</v>
      </c>
      <c r="H21">
        <v>9.2999999999999992E-3</v>
      </c>
      <c r="I21">
        <v>8.0000000000000004E-4</v>
      </c>
      <c r="K21">
        <v>106</v>
      </c>
      <c r="L21">
        <v>2.9999999999999997E-4</v>
      </c>
      <c r="M21">
        <v>-2.1696</v>
      </c>
      <c r="N21">
        <v>17.163799999999998</v>
      </c>
      <c r="O21">
        <v>1.2999999999999999E-3</v>
      </c>
      <c r="P21">
        <v>3.2000000000000002E-3</v>
      </c>
      <c r="Q21">
        <v>4.4999999999999997E-3</v>
      </c>
      <c r="R21">
        <v>2.0000000000000001E-4</v>
      </c>
    </row>
    <row r="22" spans="2:18" x14ac:dyDescent="0.25">
      <c r="B22">
        <v>30</v>
      </c>
      <c r="C22">
        <v>1.2999999999999999E-3</v>
      </c>
      <c r="D22">
        <v>-1.0994999999999999</v>
      </c>
      <c r="E22">
        <v>6.3338000000000001</v>
      </c>
      <c r="F22">
        <v>3.2000000000000002E-3</v>
      </c>
      <c r="G22">
        <v>8.0999999999999996E-3</v>
      </c>
      <c r="H22">
        <v>1.12E-2</v>
      </c>
      <c r="I22">
        <v>8.9999999999999998E-4</v>
      </c>
      <c r="K22">
        <v>108</v>
      </c>
      <c r="L22">
        <v>2.9999999999999997E-4</v>
      </c>
      <c r="M22">
        <v>-1.4087000000000001</v>
      </c>
      <c r="N22">
        <v>11.3726</v>
      </c>
      <c r="O22">
        <v>1.4E-3</v>
      </c>
      <c r="P22">
        <v>2.5000000000000001E-3</v>
      </c>
      <c r="Q22">
        <v>3.8999999999999998E-3</v>
      </c>
      <c r="R22">
        <v>2.0000000000000001E-4</v>
      </c>
    </row>
    <row r="23" spans="2:18" x14ac:dyDescent="0.25">
      <c r="B23" t="s">
        <v>58</v>
      </c>
      <c r="C23">
        <f>AVERAGE(C20:C22)</f>
        <v>1.5333333333333334E-3</v>
      </c>
      <c r="D23">
        <f t="shared" ref="D23:I23" si="6">AVERAGE(D20:D22)</f>
        <v>-0.84666666666666668</v>
      </c>
      <c r="E23">
        <f t="shared" si="6"/>
        <v>4.7103666666666664</v>
      </c>
      <c r="F23">
        <f t="shared" si="6"/>
        <v>3.8E-3</v>
      </c>
      <c r="G23">
        <f t="shared" si="6"/>
        <v>8.7333333333333343E-3</v>
      </c>
      <c r="H23">
        <f t="shared" si="6"/>
        <v>1.2499999999999999E-2</v>
      </c>
      <c r="I23">
        <f t="shared" si="6"/>
        <v>1.1666666666666665E-3</v>
      </c>
      <c r="K23">
        <v>107</v>
      </c>
      <c r="L23">
        <v>2.9999999999999997E-4</v>
      </c>
      <c r="M23">
        <v>-1.5597000000000001</v>
      </c>
      <c r="N23">
        <v>9.6102000000000007</v>
      </c>
      <c r="O23">
        <v>8.9999999999999998E-4</v>
      </c>
      <c r="P23">
        <v>2.5000000000000001E-3</v>
      </c>
      <c r="Q23">
        <v>3.5000000000000001E-3</v>
      </c>
      <c r="R23">
        <v>2.0000000000000001E-4</v>
      </c>
    </row>
    <row r="24" spans="2:18" x14ac:dyDescent="0.25">
      <c r="K24" t="s">
        <v>58</v>
      </c>
      <c r="L24">
        <f>AVERAGE(L21:L23)</f>
        <v>2.9999999999999997E-4</v>
      </c>
      <c r="M24">
        <f t="shared" ref="M24:R24" si="7">AVERAGE(M21:M23)</f>
        <v>-1.7126666666666666</v>
      </c>
      <c r="N24">
        <f t="shared" si="7"/>
        <v>12.715533333333333</v>
      </c>
      <c r="O24">
        <f t="shared" si="7"/>
        <v>1.1999999999999999E-3</v>
      </c>
      <c r="P24">
        <f t="shared" si="7"/>
        <v>2.7333333333333337E-3</v>
      </c>
      <c r="Q24">
        <f t="shared" si="7"/>
        <v>3.9666666666666661E-3</v>
      </c>
      <c r="R24">
        <f t="shared" si="7"/>
        <v>2.0000000000000001E-4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4"/>
  <sheetViews>
    <sheetView workbookViewId="0"/>
  </sheetViews>
  <sheetFormatPr defaultRowHeight="15" x14ac:dyDescent="0.25"/>
  <cols>
    <col min="2" max="2" width="27.140625" customWidth="1"/>
    <col min="9" max="9" width="10.140625" customWidth="1"/>
    <col min="11" max="11" width="25.140625" customWidth="1"/>
  </cols>
  <sheetData>
    <row r="2" spans="2:18" x14ac:dyDescent="0.25">
      <c r="B2" t="s">
        <v>56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K2" t="s">
        <v>57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</row>
    <row r="3" spans="2:18" x14ac:dyDescent="0.25">
      <c r="B3">
        <v>88</v>
      </c>
      <c r="C3">
        <v>4.7999999999999996E-3</v>
      </c>
      <c r="D3">
        <v>-0.40539999999999998</v>
      </c>
      <c r="E3">
        <v>3.8612000000000002</v>
      </c>
      <c r="F3">
        <v>1.32E-2</v>
      </c>
      <c r="G3">
        <v>2.18E-2</v>
      </c>
      <c r="H3">
        <v>3.5000000000000003E-2</v>
      </c>
      <c r="I3">
        <v>3.5999999999999999E-3</v>
      </c>
      <c r="K3">
        <v>21</v>
      </c>
      <c r="L3">
        <v>1.6400000000000001E-2</v>
      </c>
      <c r="M3">
        <v>-0.61099999999999999</v>
      </c>
      <c r="N3">
        <v>4.1494999999999997</v>
      </c>
      <c r="O3">
        <v>6.25E-2</v>
      </c>
      <c r="P3">
        <v>7.0699999999999999E-2</v>
      </c>
      <c r="Q3">
        <v>0.13320000000000001</v>
      </c>
      <c r="R3">
        <v>1.23E-2</v>
      </c>
    </row>
    <row r="4" spans="2:18" x14ac:dyDescent="0.25">
      <c r="B4">
        <v>90</v>
      </c>
      <c r="C4">
        <v>5.5999999999999999E-3</v>
      </c>
      <c r="D4">
        <v>0.1159</v>
      </c>
      <c r="E4">
        <v>3.8940999999999999</v>
      </c>
      <c r="F4">
        <v>2.29E-2</v>
      </c>
      <c r="G4">
        <v>2.4299999999999999E-2</v>
      </c>
      <c r="H4">
        <v>4.7199999999999999E-2</v>
      </c>
      <c r="I4">
        <v>4.3E-3</v>
      </c>
      <c r="K4">
        <v>22</v>
      </c>
      <c r="L4">
        <v>1.5100000000000001E-2</v>
      </c>
      <c r="M4">
        <v>0.1197</v>
      </c>
      <c r="N4" s="10">
        <v>3.8532000000000002</v>
      </c>
      <c r="O4">
        <v>5.28E-2</v>
      </c>
      <c r="P4">
        <v>5.9900000000000002E-2</v>
      </c>
      <c r="Q4">
        <v>0.11269999999999999</v>
      </c>
      <c r="R4">
        <v>1.1599999999999999E-2</v>
      </c>
    </row>
    <row r="5" spans="2:18" x14ac:dyDescent="0.25">
      <c r="B5">
        <v>91</v>
      </c>
      <c r="C5">
        <v>7.1000000000000004E-3</v>
      </c>
      <c r="D5">
        <v>0.1331</v>
      </c>
      <c r="E5">
        <v>4.3955000000000002</v>
      </c>
      <c r="F5">
        <v>2.8500000000000001E-2</v>
      </c>
      <c r="G5">
        <v>2.86E-2</v>
      </c>
      <c r="H5">
        <v>5.7099999999999998E-2</v>
      </c>
      <c r="I5">
        <v>5.1000000000000004E-3</v>
      </c>
      <c r="K5">
        <v>23</v>
      </c>
      <c r="L5">
        <v>1.2800000000000001E-2</v>
      </c>
      <c r="M5">
        <v>-0.44890000000000002</v>
      </c>
      <c r="N5">
        <v>5.5811999999999999</v>
      </c>
      <c r="O5">
        <v>4.3799999999999999E-2</v>
      </c>
      <c r="P5">
        <v>6.0699999999999997E-2</v>
      </c>
      <c r="Q5">
        <v>0.1045</v>
      </c>
      <c r="R5">
        <v>8.8000000000000005E-3</v>
      </c>
    </row>
    <row r="6" spans="2:18" x14ac:dyDescent="0.25">
      <c r="B6" t="s">
        <v>25</v>
      </c>
      <c r="C6">
        <f>AVERAGE(C3:C5)</f>
        <v>5.8333333333333336E-3</v>
      </c>
      <c r="D6">
        <f t="shared" ref="D6:I6" si="0">AVERAGE(D3:D5)</f>
        <v>-5.213333333333333E-2</v>
      </c>
      <c r="E6">
        <f t="shared" si="0"/>
        <v>4.0502666666666665</v>
      </c>
      <c r="F6">
        <f t="shared" si="0"/>
        <v>2.1533333333333335E-2</v>
      </c>
      <c r="G6">
        <f t="shared" si="0"/>
        <v>2.4900000000000002E-2</v>
      </c>
      <c r="H6">
        <f t="shared" si="0"/>
        <v>4.6433333333333326E-2</v>
      </c>
      <c r="I6">
        <f t="shared" si="0"/>
        <v>4.333333333333334E-3</v>
      </c>
      <c r="K6" t="s">
        <v>58</v>
      </c>
      <c r="L6">
        <f>AVERAGE(L3:L5)</f>
        <v>1.4766666666666666E-2</v>
      </c>
      <c r="M6">
        <f t="shared" ref="M6:R6" si="1">AVERAGE(M3:M5)</f>
        <v>-0.31339999999999996</v>
      </c>
      <c r="N6">
        <f t="shared" si="1"/>
        <v>4.5279666666666669</v>
      </c>
      <c r="O6">
        <f t="shared" si="1"/>
        <v>5.3033333333333328E-2</v>
      </c>
      <c r="P6">
        <f t="shared" si="1"/>
        <v>6.3766666666666666E-2</v>
      </c>
      <c r="Q6">
        <f t="shared" si="1"/>
        <v>0.1168</v>
      </c>
      <c r="R6">
        <f t="shared" si="1"/>
        <v>1.09E-2</v>
      </c>
    </row>
    <row r="8" spans="2:18" x14ac:dyDescent="0.25">
      <c r="B8" t="s">
        <v>59</v>
      </c>
      <c r="C8" t="s">
        <v>3</v>
      </c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9</v>
      </c>
      <c r="K8" t="s">
        <v>60</v>
      </c>
      <c r="L8" t="s">
        <v>3</v>
      </c>
      <c r="M8" t="s">
        <v>4</v>
      </c>
      <c r="N8" t="s">
        <v>5</v>
      </c>
      <c r="O8" t="s">
        <v>6</v>
      </c>
      <c r="P8" t="s">
        <v>7</v>
      </c>
      <c r="Q8" t="s">
        <v>8</v>
      </c>
      <c r="R8" t="s">
        <v>9</v>
      </c>
    </row>
    <row r="9" spans="2:18" x14ac:dyDescent="0.25">
      <c r="B9">
        <v>61</v>
      </c>
      <c r="C9">
        <v>1.43E-2</v>
      </c>
      <c r="D9">
        <v>-0.82069999999999999</v>
      </c>
      <c r="E9">
        <v>3.8645999999999998</v>
      </c>
      <c r="F9">
        <v>3.9300000000000002E-2</v>
      </c>
      <c r="G9">
        <v>5.5899999999999998E-2</v>
      </c>
      <c r="H9">
        <v>9.5200000000000007E-2</v>
      </c>
      <c r="I9">
        <v>1.0999999999999999E-2</v>
      </c>
      <c r="K9">
        <v>128</v>
      </c>
      <c r="L9">
        <v>1.7600000000000001E-2</v>
      </c>
      <c r="M9">
        <v>-1.6656</v>
      </c>
      <c r="N9">
        <v>9.5858000000000008</v>
      </c>
      <c r="O9">
        <v>4.5400000000000003E-2</v>
      </c>
      <c r="P9">
        <v>0.11990000000000001</v>
      </c>
      <c r="Q9">
        <v>0.16520000000000001</v>
      </c>
      <c r="R9">
        <v>1.26E-2</v>
      </c>
    </row>
    <row r="10" spans="2:18" x14ac:dyDescent="0.25">
      <c r="B10">
        <v>62</v>
      </c>
      <c r="C10">
        <v>1.5599999999999999E-2</v>
      </c>
      <c r="D10">
        <v>-0.96719999999999995</v>
      </c>
      <c r="E10">
        <v>4.3361000000000001</v>
      </c>
      <c r="F10">
        <v>3.6600000000000001E-2</v>
      </c>
      <c r="G10">
        <v>6.0699999999999997E-2</v>
      </c>
      <c r="H10">
        <v>9.7299999999999998E-2</v>
      </c>
      <c r="I10">
        <v>1.18E-2</v>
      </c>
      <c r="K10">
        <v>129</v>
      </c>
      <c r="L10">
        <v>1.35E-2</v>
      </c>
      <c r="M10">
        <v>-0.35680000000000001</v>
      </c>
      <c r="N10">
        <v>4.8357999999999999</v>
      </c>
      <c r="O10">
        <v>6.9599999999999995E-2</v>
      </c>
      <c r="P10">
        <v>5.7700000000000001E-2</v>
      </c>
      <c r="Q10">
        <v>0.12740000000000001</v>
      </c>
      <c r="R10">
        <v>9.7000000000000003E-3</v>
      </c>
    </row>
    <row r="11" spans="2:18" x14ac:dyDescent="0.25">
      <c r="B11">
        <v>63</v>
      </c>
      <c r="C11">
        <v>1.0699999999999999E-2</v>
      </c>
      <c r="D11">
        <v>-1.1012</v>
      </c>
      <c r="E11">
        <v>5.6856999999999998</v>
      </c>
      <c r="F11">
        <v>2.6200000000000001E-2</v>
      </c>
      <c r="G11">
        <v>6.2700000000000006E-2</v>
      </c>
      <c r="H11">
        <v>8.8900000000000007E-2</v>
      </c>
      <c r="I11">
        <v>8.0999999999999996E-3</v>
      </c>
      <c r="K11">
        <v>130</v>
      </c>
      <c r="L11">
        <v>1.18E-2</v>
      </c>
      <c r="M11">
        <v>-1.1356999999999999</v>
      </c>
      <c r="N11">
        <v>5.6539000000000001</v>
      </c>
      <c r="O11">
        <v>3.04E-2</v>
      </c>
      <c r="P11">
        <v>6.1899999999999997E-2</v>
      </c>
      <c r="Q11">
        <v>9.2299999999999993E-2</v>
      </c>
      <c r="R11">
        <v>8.6999999999999994E-3</v>
      </c>
    </row>
    <row r="12" spans="2:18" x14ac:dyDescent="0.25">
      <c r="B12" t="s">
        <v>25</v>
      </c>
      <c r="C12">
        <f>AVERAGE(C9:C11)</f>
        <v>1.3533333333333333E-2</v>
      </c>
      <c r="D12">
        <f t="shared" ref="D12:I12" si="2">AVERAGE(D9:D11)</f>
        <v>-0.9630333333333333</v>
      </c>
      <c r="E12">
        <f t="shared" si="2"/>
        <v>4.6287999999999991</v>
      </c>
      <c r="F12">
        <f t="shared" si="2"/>
        <v>3.4033333333333332E-2</v>
      </c>
      <c r="G12">
        <f t="shared" si="2"/>
        <v>5.9766666666666669E-2</v>
      </c>
      <c r="H12">
        <f t="shared" si="2"/>
        <v>9.3799999999999994E-2</v>
      </c>
      <c r="I12">
        <f t="shared" si="2"/>
        <v>1.03E-2</v>
      </c>
      <c r="K12" t="s">
        <v>58</v>
      </c>
      <c r="L12">
        <f>AVERAGE(L9:L11)</f>
        <v>1.43E-2</v>
      </c>
      <c r="M12">
        <f t="shared" ref="M12:R12" si="3">AVERAGE(M9:M11)</f>
        <v>-1.0527</v>
      </c>
      <c r="N12">
        <f t="shared" si="3"/>
        <v>6.6918333333333342</v>
      </c>
      <c r="O12">
        <f t="shared" si="3"/>
        <v>4.8466666666666665E-2</v>
      </c>
      <c r="P12">
        <f t="shared" si="3"/>
        <v>7.9833333333333326E-2</v>
      </c>
      <c r="Q12">
        <f t="shared" si="3"/>
        <v>0.1283</v>
      </c>
      <c r="R12">
        <f t="shared" si="3"/>
        <v>1.0333333333333333E-2</v>
      </c>
    </row>
    <row r="14" spans="2:18" x14ac:dyDescent="0.25">
      <c r="B14" t="s">
        <v>61</v>
      </c>
      <c r="C14" t="s">
        <v>3</v>
      </c>
      <c r="D14" t="s">
        <v>4</v>
      </c>
      <c r="E14" t="s">
        <v>5</v>
      </c>
      <c r="F14" t="s">
        <v>6</v>
      </c>
      <c r="G14" t="s">
        <v>7</v>
      </c>
      <c r="H14" t="s">
        <v>8</v>
      </c>
      <c r="I14" t="s">
        <v>9</v>
      </c>
      <c r="K14" t="s">
        <v>62</v>
      </c>
      <c r="L14" t="s">
        <v>3</v>
      </c>
      <c r="M14" t="s">
        <v>4</v>
      </c>
      <c r="N14" t="s">
        <v>5</v>
      </c>
      <c r="O14" t="s">
        <v>6</v>
      </c>
      <c r="P14" t="s">
        <v>7</v>
      </c>
      <c r="Q14" t="s">
        <v>8</v>
      </c>
      <c r="R14" t="s">
        <v>9</v>
      </c>
    </row>
    <row r="15" spans="2:18" x14ac:dyDescent="0.25">
      <c r="B15">
        <v>147</v>
      </c>
      <c r="C15">
        <v>2.2599999999999999E-2</v>
      </c>
      <c r="D15">
        <v>-0.55130000000000001</v>
      </c>
      <c r="E15">
        <v>3.4765000000000001</v>
      </c>
      <c r="F15">
        <v>5.4800000000000001E-2</v>
      </c>
      <c r="G15">
        <v>8.7300000000000003E-2</v>
      </c>
      <c r="H15">
        <v>0.1421</v>
      </c>
      <c r="I15">
        <v>1.7500000000000002E-2</v>
      </c>
      <c r="K15">
        <v>45</v>
      </c>
      <c r="L15">
        <v>1.47E-2</v>
      </c>
      <c r="M15">
        <v>-0.50509999999999999</v>
      </c>
      <c r="N15">
        <v>3.6179999999999999</v>
      </c>
      <c r="O15">
        <v>3.9800000000000002E-2</v>
      </c>
      <c r="P15">
        <v>6.2700000000000006E-2</v>
      </c>
      <c r="Q15">
        <v>0.10249999999999999</v>
      </c>
      <c r="R15">
        <v>1.15E-2</v>
      </c>
    </row>
    <row r="16" spans="2:18" x14ac:dyDescent="0.25">
      <c r="B16">
        <v>148</v>
      </c>
      <c r="C16">
        <v>1.6E-2</v>
      </c>
      <c r="D16">
        <v>-0.35589999999999999</v>
      </c>
      <c r="E16">
        <v>4.8236999999999997</v>
      </c>
      <c r="F16">
        <v>5.1400000000000001E-2</v>
      </c>
      <c r="G16">
        <v>7.9299999999999995E-2</v>
      </c>
      <c r="H16">
        <v>0.13070000000000001</v>
      </c>
      <c r="I16">
        <v>1.14E-2</v>
      </c>
      <c r="K16">
        <v>46</v>
      </c>
      <c r="L16">
        <v>7.7000000000000002E-3</v>
      </c>
      <c r="M16">
        <v>-1.2098</v>
      </c>
      <c r="N16">
        <v>6.6397000000000004</v>
      </c>
      <c r="O16">
        <v>2.3E-2</v>
      </c>
      <c r="P16">
        <v>5.4399999999999997E-2</v>
      </c>
      <c r="Q16">
        <v>7.7399999999999997E-2</v>
      </c>
      <c r="R16">
        <v>5.4999999999999997E-3</v>
      </c>
    </row>
    <row r="17" spans="2:18" x14ac:dyDescent="0.25">
      <c r="B17" t="s">
        <v>25</v>
      </c>
      <c r="C17">
        <f>AVERAGE(C15:C16)</f>
        <v>1.9299999999999998E-2</v>
      </c>
      <c r="D17">
        <f t="shared" ref="D17:I17" si="4">AVERAGE(D15:D16)</f>
        <v>-0.4536</v>
      </c>
      <c r="E17">
        <f t="shared" si="4"/>
        <v>4.1501000000000001</v>
      </c>
      <c r="F17">
        <f t="shared" si="4"/>
        <v>5.3100000000000001E-2</v>
      </c>
      <c r="G17">
        <f t="shared" si="4"/>
        <v>8.3299999999999999E-2</v>
      </c>
      <c r="H17">
        <f t="shared" si="4"/>
        <v>0.13640000000000002</v>
      </c>
      <c r="I17">
        <f t="shared" si="4"/>
        <v>1.4450000000000001E-2</v>
      </c>
      <c r="K17">
        <v>47</v>
      </c>
      <c r="L17">
        <v>1.5100000000000001E-2</v>
      </c>
      <c r="M17">
        <v>-1.7716000000000001</v>
      </c>
      <c r="N17">
        <v>7.2088000000000001</v>
      </c>
      <c r="O17">
        <v>2.7400000000000001E-2</v>
      </c>
      <c r="P17">
        <v>7.1800000000000003E-2</v>
      </c>
      <c r="Q17">
        <v>9.9299999999999999E-2</v>
      </c>
      <c r="R17">
        <v>1.0699999999999999E-2</v>
      </c>
    </row>
    <row r="18" spans="2:18" x14ac:dyDescent="0.25">
      <c r="K18" t="s">
        <v>58</v>
      </c>
      <c r="L18">
        <f>AVERAGE(L15:L17)</f>
        <v>1.2499999999999999E-2</v>
      </c>
      <c r="M18">
        <f t="shared" ref="M18:R18" si="5">AVERAGE(M15:M17)</f>
        <v>-1.1621666666666668</v>
      </c>
      <c r="N18">
        <f t="shared" si="5"/>
        <v>5.8221666666666669</v>
      </c>
      <c r="O18">
        <f t="shared" si="5"/>
        <v>3.0066666666666669E-2</v>
      </c>
      <c r="P18">
        <f t="shared" si="5"/>
        <v>6.2966666666666671E-2</v>
      </c>
      <c r="Q18">
        <f t="shared" si="5"/>
        <v>9.3066666666666673E-2</v>
      </c>
      <c r="R18">
        <f t="shared" si="5"/>
        <v>9.2333333333333347E-3</v>
      </c>
    </row>
    <row r="20" spans="2:18" x14ac:dyDescent="0.25">
      <c r="B20" t="s">
        <v>63</v>
      </c>
      <c r="C20" t="s">
        <v>3</v>
      </c>
      <c r="D20" t="s">
        <v>4</v>
      </c>
      <c r="E20" t="s">
        <v>5</v>
      </c>
      <c r="F20" t="s">
        <v>6</v>
      </c>
      <c r="G20" t="s">
        <v>7</v>
      </c>
      <c r="H20" t="s">
        <v>8</v>
      </c>
      <c r="I20" t="s">
        <v>9</v>
      </c>
      <c r="K20" t="s">
        <v>64</v>
      </c>
      <c r="L20" t="s">
        <v>3</v>
      </c>
      <c r="M20" t="s">
        <v>4</v>
      </c>
      <c r="N20" t="s">
        <v>5</v>
      </c>
      <c r="O20" t="s">
        <v>6</v>
      </c>
      <c r="P20" t="s">
        <v>7</v>
      </c>
      <c r="Q20" t="s">
        <v>8</v>
      </c>
      <c r="R20" t="s">
        <v>9</v>
      </c>
    </row>
    <row r="21" spans="2:18" x14ac:dyDescent="0.25">
      <c r="B21">
        <v>5</v>
      </c>
      <c r="C21">
        <v>4.1999999999999997E-3</v>
      </c>
      <c r="D21">
        <v>-0.80779999999999996</v>
      </c>
      <c r="E21">
        <v>11.736700000000001</v>
      </c>
      <c r="F21">
        <v>2.5399999999999999E-2</v>
      </c>
      <c r="G21">
        <v>2.7099999999999999E-2</v>
      </c>
      <c r="H21">
        <v>5.2499999999999998E-2</v>
      </c>
      <c r="I21">
        <v>2.3999999999999998E-3</v>
      </c>
      <c r="K21">
        <v>111</v>
      </c>
      <c r="L21">
        <v>0.14249999999999999</v>
      </c>
      <c r="M21">
        <v>-0.25569999999999998</v>
      </c>
      <c r="N21">
        <v>2.7919</v>
      </c>
      <c r="O21">
        <v>0.38300000000000001</v>
      </c>
      <c r="P21">
        <v>0.56010000000000004</v>
      </c>
      <c r="Q21">
        <v>0.94320000000000004</v>
      </c>
      <c r="R21">
        <v>0.1134</v>
      </c>
    </row>
    <row r="22" spans="2:18" x14ac:dyDescent="0.25">
      <c r="B22">
        <v>6</v>
      </c>
      <c r="C22">
        <v>8.3999999999999995E-3</v>
      </c>
      <c r="D22">
        <v>-0.24809999999999999</v>
      </c>
      <c r="E22">
        <v>3.7959000000000001</v>
      </c>
      <c r="F22">
        <v>3.1899999999999998E-2</v>
      </c>
      <c r="G22">
        <v>3.1600000000000003E-2</v>
      </c>
      <c r="H22">
        <v>6.3500000000000001E-2</v>
      </c>
      <c r="I22">
        <v>6.3E-3</v>
      </c>
      <c r="K22">
        <v>112</v>
      </c>
      <c r="L22">
        <v>1.46E-2</v>
      </c>
      <c r="M22">
        <v>-5.8299999999999998E-2</v>
      </c>
      <c r="N22">
        <v>3.5804</v>
      </c>
      <c r="O22">
        <v>5.2400000000000002E-2</v>
      </c>
      <c r="P22">
        <v>5.7500000000000002E-2</v>
      </c>
      <c r="Q22">
        <v>0.1099</v>
      </c>
      <c r="R22">
        <v>1.11E-2</v>
      </c>
    </row>
    <row r="23" spans="2:18" x14ac:dyDescent="0.25">
      <c r="B23">
        <v>8</v>
      </c>
      <c r="C23">
        <v>2.3E-3</v>
      </c>
      <c r="D23">
        <v>-1.7163999999999999</v>
      </c>
      <c r="E23">
        <v>8.8310999999999993</v>
      </c>
      <c r="F23">
        <v>7.6E-3</v>
      </c>
      <c r="G23">
        <v>1.34E-2</v>
      </c>
      <c r="H23">
        <v>2.1000000000000001E-2</v>
      </c>
      <c r="I23">
        <v>1.4E-3</v>
      </c>
      <c r="K23">
        <v>113</v>
      </c>
      <c r="L23">
        <v>8.8999999999999999E-3</v>
      </c>
      <c r="M23">
        <v>-0.68379999999999996</v>
      </c>
      <c r="N23">
        <v>3.7387999999999999</v>
      </c>
      <c r="O23">
        <v>2.1899999999999999E-2</v>
      </c>
      <c r="P23">
        <v>3.8300000000000001E-2</v>
      </c>
      <c r="Q23">
        <v>6.0199999999999997E-2</v>
      </c>
      <c r="R23">
        <v>6.8999999999999999E-3</v>
      </c>
    </row>
    <row r="24" spans="2:18" x14ac:dyDescent="0.25">
      <c r="B24" t="s">
        <v>25</v>
      </c>
      <c r="C24">
        <f>AVERAGE(C21:C23)</f>
        <v>4.966666666666667E-3</v>
      </c>
      <c r="D24">
        <f t="shared" ref="D24:I24" si="6">AVERAGE(D21:D23)</f>
        <v>-0.92409999999999981</v>
      </c>
      <c r="E24">
        <f t="shared" si="6"/>
        <v>8.1212333333333344</v>
      </c>
      <c r="F24">
        <f t="shared" si="6"/>
        <v>2.1633333333333334E-2</v>
      </c>
      <c r="G24">
        <f t="shared" si="6"/>
        <v>2.4033333333333334E-2</v>
      </c>
      <c r="H24">
        <f t="shared" si="6"/>
        <v>4.5666666666666661E-2</v>
      </c>
      <c r="I24">
        <f t="shared" si="6"/>
        <v>3.3666666666666667E-3</v>
      </c>
      <c r="K24" t="s">
        <v>58</v>
      </c>
      <c r="L24">
        <f>AVERAGE(L21:L23)</f>
        <v>5.5333333333333325E-2</v>
      </c>
      <c r="M24">
        <f t="shared" ref="M24:R24" si="7">AVERAGE(M21:M23)</f>
        <v>-0.33260000000000001</v>
      </c>
      <c r="N24">
        <f t="shared" si="7"/>
        <v>3.370366666666667</v>
      </c>
      <c r="O24">
        <f t="shared" si="7"/>
        <v>0.15243333333333334</v>
      </c>
      <c r="P24">
        <f t="shared" si="7"/>
        <v>0.21863333333333335</v>
      </c>
      <c r="Q24">
        <f t="shared" si="7"/>
        <v>0.37110000000000004</v>
      </c>
      <c r="R24">
        <f t="shared" si="7"/>
        <v>4.3799999999999999E-2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workbookViewId="0"/>
  </sheetViews>
  <sheetFormatPr defaultColWidth="8.7109375" defaultRowHeight="15" x14ac:dyDescent="0.25"/>
  <sheetData>
    <row r="1" spans="2:9" ht="45.75" thickBot="1" x14ac:dyDescent="0.3">
      <c r="B1" s="1" t="s">
        <v>49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2:9" ht="15.75" thickTop="1" x14ac:dyDescent="0.25">
      <c r="B2">
        <v>21</v>
      </c>
      <c r="C2">
        <v>3.3999999999999998E-3</v>
      </c>
      <c r="D2">
        <v>-1.2646999999999999</v>
      </c>
      <c r="E2">
        <v>5.7369000000000003</v>
      </c>
      <c r="F2">
        <v>0.01</v>
      </c>
      <c r="G2">
        <v>1.9099999999999999E-2</v>
      </c>
      <c r="H2">
        <v>2.9100000000000001E-2</v>
      </c>
      <c r="I2">
        <v>2.3999999999999998E-3</v>
      </c>
    </row>
    <row r="3" spans="2:9" x14ac:dyDescent="0.25">
      <c r="B3">
        <v>26</v>
      </c>
      <c r="C3">
        <v>6.7000000000000002E-3</v>
      </c>
      <c r="D3">
        <v>-2.3237000000000001</v>
      </c>
      <c r="E3">
        <v>12.8101</v>
      </c>
      <c r="F3">
        <v>2.5600000000000001E-2</v>
      </c>
      <c r="G3">
        <v>5.6399999999999999E-2</v>
      </c>
      <c r="H3">
        <v>8.2000000000000003E-2</v>
      </c>
      <c r="I3">
        <v>4.4000000000000003E-3</v>
      </c>
    </row>
    <row r="4" spans="2:9" x14ac:dyDescent="0.25">
      <c r="B4">
        <v>23</v>
      </c>
      <c r="C4">
        <v>4.3E-3</v>
      </c>
      <c r="D4">
        <v>-0.91069999999999995</v>
      </c>
      <c r="E4">
        <v>3.5183</v>
      </c>
      <c r="F4">
        <v>1.11E-2</v>
      </c>
      <c r="G4">
        <v>1.9800000000000002E-2</v>
      </c>
      <c r="H4">
        <v>3.09E-2</v>
      </c>
      <c r="I4">
        <v>3.5000000000000001E-3</v>
      </c>
    </row>
    <row r="5" spans="2:9" x14ac:dyDescent="0.25">
      <c r="B5" t="s">
        <v>25</v>
      </c>
      <c r="C5">
        <f>AVERAGE(C2:C4)</f>
        <v>4.7999999999999996E-3</v>
      </c>
      <c r="D5">
        <f t="shared" ref="D5:I5" si="0">AVERAGE(D2:D4)</f>
        <v>-1.4997</v>
      </c>
      <c r="E5">
        <f t="shared" si="0"/>
        <v>7.3551000000000002</v>
      </c>
      <c r="F5">
        <f t="shared" si="0"/>
        <v>1.5566666666666666E-2</v>
      </c>
      <c r="G5">
        <f t="shared" si="0"/>
        <v>3.1766666666666665E-2</v>
      </c>
      <c r="H5">
        <f t="shared" si="0"/>
        <v>4.7333333333333338E-2</v>
      </c>
      <c r="I5">
        <f t="shared" si="0"/>
        <v>3.4333333333333334E-3</v>
      </c>
    </row>
    <row r="6" spans="2:9" ht="15.75" thickBot="1" x14ac:dyDescent="0.3">
      <c r="B6" t="s">
        <v>26</v>
      </c>
      <c r="C6">
        <f>STDEV(C2:C4)</f>
        <v>1.7058722109231982E-3</v>
      </c>
      <c r="D6">
        <f t="shared" ref="D6:I6" si="1">STDEV(D2:D4)</f>
        <v>0.7352285358988726</v>
      </c>
      <c r="E6">
        <f t="shared" si="1"/>
        <v>4.8526606351567585</v>
      </c>
      <c r="F6">
        <f t="shared" si="1"/>
        <v>8.7065109735951843E-3</v>
      </c>
      <c r="G6">
        <f t="shared" si="1"/>
        <v>2.1335963379546127E-2</v>
      </c>
      <c r="H6">
        <f t="shared" si="1"/>
        <v>3.0035700979556528E-2</v>
      </c>
      <c r="I6">
        <f t="shared" si="1"/>
        <v>1.0016652800877816E-3</v>
      </c>
    </row>
    <row r="7" spans="2:9" ht="30.75" thickBot="1" x14ac:dyDescent="0.3">
      <c r="B7" s="1" t="s">
        <v>50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  <c r="I7" s="1" t="s">
        <v>9</v>
      </c>
    </row>
    <row r="8" spans="2:9" ht="15.75" thickTop="1" x14ac:dyDescent="0.25">
      <c r="B8">
        <v>26</v>
      </c>
      <c r="C8">
        <v>8.9999999999999998E-4</v>
      </c>
      <c r="D8">
        <v>0.1096</v>
      </c>
      <c r="E8">
        <v>3.4994000000000001</v>
      </c>
      <c r="F8">
        <v>4.1999999999999997E-3</v>
      </c>
      <c r="G8">
        <v>3.8E-3</v>
      </c>
      <c r="H8">
        <v>7.9000000000000008E-3</v>
      </c>
      <c r="I8">
        <v>6.9999999999999999E-4</v>
      </c>
    </row>
    <row r="9" spans="2:9" x14ac:dyDescent="0.25">
      <c r="B9">
        <v>27</v>
      </c>
      <c r="C9">
        <v>1E-3</v>
      </c>
      <c r="D9">
        <v>3.39E-2</v>
      </c>
      <c r="E9">
        <v>2.3565</v>
      </c>
      <c r="F9">
        <v>2.8999999999999998E-3</v>
      </c>
      <c r="G9">
        <v>2.8999999999999998E-3</v>
      </c>
      <c r="H9">
        <v>5.7999999999999996E-3</v>
      </c>
      <c r="I9">
        <v>8.0000000000000004E-4</v>
      </c>
    </row>
    <row r="10" spans="2:9" x14ac:dyDescent="0.25">
      <c r="B10">
        <v>28</v>
      </c>
      <c r="C10">
        <v>8.0000000000000004E-4</v>
      </c>
      <c r="D10">
        <v>-0.49509999999999998</v>
      </c>
      <c r="E10">
        <v>3.3839000000000001</v>
      </c>
      <c r="F10">
        <v>2.8E-3</v>
      </c>
      <c r="G10">
        <v>3.0999999999999999E-3</v>
      </c>
      <c r="H10">
        <v>5.8999999999999999E-3</v>
      </c>
      <c r="I10">
        <v>5.9999999999999995E-4</v>
      </c>
    </row>
    <row r="11" spans="2:9" x14ac:dyDescent="0.25">
      <c r="B11" t="s">
        <v>25</v>
      </c>
      <c r="C11">
        <f>AVERAGE(C8:C10)</f>
        <v>9.0000000000000008E-4</v>
      </c>
      <c r="D11">
        <f t="shared" ref="D11:I11" si="2">AVERAGE(D8:D10)</f>
        <v>-0.11719999999999998</v>
      </c>
      <c r="E11">
        <f t="shared" si="2"/>
        <v>3.0799333333333334</v>
      </c>
      <c r="F11">
        <f t="shared" si="2"/>
        <v>3.2999999999999995E-3</v>
      </c>
      <c r="G11">
        <f t="shared" si="2"/>
        <v>3.2666666666666664E-3</v>
      </c>
      <c r="H11">
        <f t="shared" si="2"/>
        <v>6.5333333333333328E-3</v>
      </c>
      <c r="I11">
        <f t="shared" si="2"/>
        <v>6.9999999999999999E-4</v>
      </c>
    </row>
    <row r="12" spans="2:9" ht="15.75" thickBot="1" x14ac:dyDescent="0.3">
      <c r="B12" t="s">
        <v>26</v>
      </c>
      <c r="C12">
        <f>STDEV(C8:C10)</f>
        <v>9.9999999999999991E-5</v>
      </c>
      <c r="D12">
        <f t="shared" ref="D12:I12" si="3">STDEV(D8:D10)</f>
        <v>0.32945247001654121</v>
      </c>
      <c r="E12">
        <f t="shared" si="3"/>
        <v>0.629167627372334</v>
      </c>
      <c r="F12">
        <f t="shared" si="3"/>
        <v>7.8102496759066531E-4</v>
      </c>
      <c r="G12">
        <f t="shared" si="3"/>
        <v>4.7258156262526096E-4</v>
      </c>
      <c r="H12">
        <f t="shared" si="3"/>
        <v>1.1846237095944579E-3</v>
      </c>
      <c r="I12">
        <f t="shared" si="3"/>
        <v>1.0000000000000005E-4</v>
      </c>
    </row>
    <row r="13" spans="2:9" ht="30.75" thickBot="1" x14ac:dyDescent="0.3">
      <c r="B13" s="1" t="s">
        <v>51</v>
      </c>
      <c r="C13" s="1" t="s">
        <v>3</v>
      </c>
      <c r="D13" s="1" t="s">
        <v>4</v>
      </c>
      <c r="E13" s="1" t="s">
        <v>5</v>
      </c>
      <c r="F13" s="1" t="s">
        <v>6</v>
      </c>
      <c r="G13" s="1" t="s">
        <v>7</v>
      </c>
      <c r="H13" s="1" t="s">
        <v>8</v>
      </c>
      <c r="I13" s="1" t="s">
        <v>9</v>
      </c>
    </row>
    <row r="14" spans="2:9" ht="15.75" thickTop="1" x14ac:dyDescent="0.25">
      <c r="B14">
        <v>32</v>
      </c>
      <c r="C14">
        <v>8.9999999999999998E-4</v>
      </c>
      <c r="D14">
        <v>-2.1524000000000001</v>
      </c>
      <c r="E14">
        <v>13.4115</v>
      </c>
      <c r="F14">
        <v>3.0000000000000001E-3</v>
      </c>
      <c r="G14">
        <v>7.1999999999999998E-3</v>
      </c>
      <c r="H14">
        <v>1.0200000000000001E-2</v>
      </c>
      <c r="I14">
        <v>5.0000000000000001E-4</v>
      </c>
    </row>
    <row r="15" spans="2:9" x14ac:dyDescent="0.25">
      <c r="B15">
        <v>34</v>
      </c>
      <c r="C15">
        <v>1.9E-3</v>
      </c>
      <c r="D15">
        <v>-1.1407</v>
      </c>
      <c r="E15">
        <v>7.3832000000000004</v>
      </c>
      <c r="F15">
        <v>5.7999999999999996E-3</v>
      </c>
      <c r="G15">
        <v>1.2699999999999999E-2</v>
      </c>
      <c r="H15">
        <v>1.8499999999999999E-2</v>
      </c>
      <c r="I15">
        <v>1.4E-3</v>
      </c>
    </row>
    <row r="16" spans="2:9" x14ac:dyDescent="0.25">
      <c r="B16">
        <v>35</v>
      </c>
      <c r="C16">
        <v>6.9999999999999999E-4</v>
      </c>
      <c r="D16">
        <v>-1.3606</v>
      </c>
      <c r="E16">
        <v>12.1843</v>
      </c>
      <c r="F16">
        <v>2.3999999999999998E-3</v>
      </c>
      <c r="G16">
        <v>6.3E-3</v>
      </c>
      <c r="H16">
        <v>8.6999999999999994E-3</v>
      </c>
      <c r="I16">
        <v>5.0000000000000001E-4</v>
      </c>
    </row>
    <row r="17" spans="2:9" x14ac:dyDescent="0.25">
      <c r="B17" t="s">
        <v>25</v>
      </c>
      <c r="C17">
        <f>AVERAGE(C14:C16)</f>
        <v>1.1666666666666668E-3</v>
      </c>
      <c r="D17">
        <f t="shared" ref="D17:I17" si="4">AVERAGE(D14:D16)</f>
        <v>-1.5512333333333332</v>
      </c>
      <c r="E17">
        <f t="shared" si="4"/>
        <v>10.993</v>
      </c>
      <c r="F17">
        <f t="shared" si="4"/>
        <v>3.7333333333333329E-3</v>
      </c>
      <c r="G17">
        <f t="shared" si="4"/>
        <v>8.7333333333333343E-3</v>
      </c>
      <c r="H17">
        <f t="shared" si="4"/>
        <v>1.2466666666666668E-2</v>
      </c>
      <c r="I17">
        <f t="shared" si="4"/>
        <v>8.0000000000000004E-4</v>
      </c>
    </row>
    <row r="18" spans="2:9" ht="15.75" thickBot="1" x14ac:dyDescent="0.3">
      <c r="B18" t="s">
        <v>26</v>
      </c>
      <c r="C18">
        <f>STDEV(C14:C16)</f>
        <v>6.4291005073286367E-4</v>
      </c>
      <c r="D18">
        <f t="shared" ref="D18:I18" si="5">STDEV(D14:D16)</f>
        <v>0.53210903331303616</v>
      </c>
      <c r="E18">
        <f t="shared" si="5"/>
        <v>3.1858275204411246</v>
      </c>
      <c r="F18">
        <f t="shared" si="5"/>
        <v>1.814754345175493E-3</v>
      </c>
      <c r="G18">
        <f t="shared" si="5"/>
        <v>3.4645827069552434E-3</v>
      </c>
      <c r="H18">
        <f t="shared" si="5"/>
        <v>5.2785730394997142E-3</v>
      </c>
      <c r="I18">
        <f t="shared" si="5"/>
        <v>5.1961524227066313E-4</v>
      </c>
    </row>
    <row r="19" spans="2:9" ht="30.75" thickBot="1" x14ac:dyDescent="0.3">
      <c r="B19" s="1" t="s">
        <v>52</v>
      </c>
      <c r="C19" s="1" t="s">
        <v>3</v>
      </c>
      <c r="D19" s="1" t="s">
        <v>4</v>
      </c>
      <c r="E19" s="1" t="s">
        <v>5</v>
      </c>
      <c r="F19" s="1" t="s">
        <v>6</v>
      </c>
      <c r="G19" s="1" t="s">
        <v>7</v>
      </c>
      <c r="H19" s="1" t="s">
        <v>8</v>
      </c>
      <c r="I19" s="1" t="s">
        <v>9</v>
      </c>
    </row>
    <row r="20" spans="2:9" ht="15.75" thickTop="1" x14ac:dyDescent="0.25">
      <c r="B20">
        <v>17</v>
      </c>
      <c r="C20">
        <v>3.3E-3</v>
      </c>
      <c r="D20">
        <v>-1.5447</v>
      </c>
      <c r="E20">
        <v>8.6082999999999998</v>
      </c>
      <c r="F20">
        <v>9.1999999999999998E-3</v>
      </c>
      <c r="G20">
        <v>2.3E-2</v>
      </c>
      <c r="H20">
        <v>3.2199999999999999E-2</v>
      </c>
      <c r="I20">
        <v>2.3E-3</v>
      </c>
    </row>
    <row r="21" spans="2:9" x14ac:dyDescent="0.25">
      <c r="B21">
        <v>18</v>
      </c>
      <c r="C21">
        <v>1.1000000000000001E-3</v>
      </c>
      <c r="D21">
        <v>-2.56</v>
      </c>
      <c r="E21">
        <v>17.546099999999999</v>
      </c>
      <c r="F21">
        <v>2.5000000000000001E-3</v>
      </c>
      <c r="G21">
        <v>1.03E-2</v>
      </c>
      <c r="H21">
        <v>1.2800000000000001E-2</v>
      </c>
      <c r="I21">
        <v>6.9999999999999999E-4</v>
      </c>
    </row>
    <row r="22" spans="2:9" x14ac:dyDescent="0.25">
      <c r="B22">
        <v>19</v>
      </c>
      <c r="C22">
        <v>1.6000000000000001E-3</v>
      </c>
      <c r="D22">
        <v>-0.63109999999999999</v>
      </c>
      <c r="E22">
        <v>5.3851000000000004</v>
      </c>
      <c r="F22">
        <v>1.11E-2</v>
      </c>
      <c r="G22">
        <v>9.5999999999999992E-3</v>
      </c>
      <c r="H22">
        <v>2.07E-2</v>
      </c>
      <c r="I22">
        <v>1.1000000000000001E-3</v>
      </c>
    </row>
    <row r="23" spans="2:9" x14ac:dyDescent="0.25">
      <c r="B23" t="s">
        <v>25</v>
      </c>
      <c r="C23">
        <f>AVERAGE(C20:C22)</f>
        <v>2E-3</v>
      </c>
      <c r="D23">
        <f t="shared" ref="D23:H23" si="6">AVERAGE(D20:D22)</f>
        <v>-1.5786</v>
      </c>
      <c r="E23">
        <f t="shared" si="6"/>
        <v>10.513166666666667</v>
      </c>
      <c r="F23">
        <f t="shared" si="6"/>
        <v>7.6E-3</v>
      </c>
      <c r="G23">
        <f t="shared" si="6"/>
        <v>1.4299999999999998E-2</v>
      </c>
      <c r="H23">
        <f t="shared" si="6"/>
        <v>2.1899999999999999E-2</v>
      </c>
      <c r="I23">
        <f>AVERAGE(I20:I22)</f>
        <v>1.3666666666666669E-3</v>
      </c>
    </row>
    <row r="24" spans="2:9" ht="15.75" thickBot="1" x14ac:dyDescent="0.3">
      <c r="B24" t="s">
        <v>26</v>
      </c>
      <c r="C24">
        <f>STDEV(C20:C22)</f>
        <v>1.1532562594670796E-3</v>
      </c>
      <c r="D24">
        <f t="shared" ref="D24:I24" si="7">STDEV(D20:D22)</f>
        <v>0.96489673540747334</v>
      </c>
      <c r="E24">
        <f t="shared" si="7"/>
        <v>6.3003069777061906</v>
      </c>
      <c r="F24">
        <f t="shared" si="7"/>
        <v>4.5177427992306061E-3</v>
      </c>
      <c r="G24">
        <f t="shared" si="7"/>
        <v>7.5425459892532369E-3</v>
      </c>
      <c r="H24">
        <f t="shared" si="7"/>
        <v>9.7555112628708602E-3</v>
      </c>
      <c r="I24">
        <f t="shared" si="7"/>
        <v>8.326663997864531E-4</v>
      </c>
    </row>
    <row r="25" spans="2:9" ht="30.75" thickBot="1" x14ac:dyDescent="0.3">
      <c r="B25" s="1" t="s">
        <v>53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7</v>
      </c>
      <c r="H25" s="1" t="s">
        <v>8</v>
      </c>
      <c r="I25" s="1" t="s">
        <v>9</v>
      </c>
    </row>
    <row r="26" spans="2:9" ht="15.75" thickTop="1" x14ac:dyDescent="0.25">
      <c r="B26">
        <v>1</v>
      </c>
      <c r="C26">
        <v>6.9999999999999999E-4</v>
      </c>
      <c r="D26">
        <v>-4.3940999999999999</v>
      </c>
      <c r="E26">
        <v>40.668700000000001</v>
      </c>
      <c r="F26">
        <v>2.5000000000000001E-3</v>
      </c>
      <c r="G26">
        <v>1.03E-2</v>
      </c>
      <c r="H26">
        <v>1.2800000000000001E-2</v>
      </c>
      <c r="I26">
        <v>4.0000000000000002E-4</v>
      </c>
    </row>
    <row r="27" spans="2:9" x14ac:dyDescent="0.25">
      <c r="B27">
        <v>3</v>
      </c>
      <c r="C27">
        <v>1.6999999999999999E-3</v>
      </c>
      <c r="D27">
        <v>9.5399999999999999E-2</v>
      </c>
      <c r="E27">
        <v>5.4405999999999999</v>
      </c>
      <c r="F27">
        <v>6.1000000000000004E-3</v>
      </c>
      <c r="G27">
        <v>8.0000000000000002E-3</v>
      </c>
      <c r="H27">
        <v>1.41E-2</v>
      </c>
      <c r="I27">
        <v>1.1999999999999999E-3</v>
      </c>
    </row>
    <row r="28" spans="2:9" x14ac:dyDescent="0.25">
      <c r="B28">
        <v>4</v>
      </c>
      <c r="C28">
        <v>1.1000000000000001E-3</v>
      </c>
      <c r="D28">
        <v>-1.7505999999999999</v>
      </c>
      <c r="E28">
        <v>9.8539999999999992</v>
      </c>
      <c r="F28">
        <v>3.3E-3</v>
      </c>
      <c r="G28">
        <v>7.3000000000000001E-3</v>
      </c>
      <c r="H28">
        <v>1.0500000000000001E-2</v>
      </c>
      <c r="I28">
        <v>6.9999999999999999E-4</v>
      </c>
    </row>
    <row r="29" spans="2:9" x14ac:dyDescent="0.25">
      <c r="B29" t="s">
        <v>25</v>
      </c>
      <c r="C29">
        <f>AVERAGE(C26:C28)</f>
        <v>1.1666666666666665E-3</v>
      </c>
      <c r="D29">
        <f t="shared" ref="D29:I29" si="8">AVERAGE(D26:D28)</f>
        <v>-2.0164333333333335</v>
      </c>
      <c r="E29">
        <f t="shared" si="8"/>
        <v>18.654433333333333</v>
      </c>
      <c r="F29">
        <f t="shared" si="8"/>
        <v>3.966666666666667E-3</v>
      </c>
      <c r="G29">
        <f t="shared" si="8"/>
        <v>8.5333333333333337E-3</v>
      </c>
      <c r="H29">
        <f t="shared" si="8"/>
        <v>1.2466666666666668E-2</v>
      </c>
      <c r="I29">
        <f t="shared" si="8"/>
        <v>7.6666666666666669E-4</v>
      </c>
    </row>
    <row r="30" spans="2:9" ht="15.75" thickBot="1" x14ac:dyDescent="0.3">
      <c r="B30" t="s">
        <v>26</v>
      </c>
      <c r="C30">
        <f>STDEV(C26:C28)</f>
        <v>5.0332229568471657E-4</v>
      </c>
      <c r="D30">
        <f t="shared" ref="D30:I30" si="9">STDEV(D26:D28)</f>
        <v>2.2565245585486835</v>
      </c>
      <c r="E30">
        <f t="shared" si="9"/>
        <v>19.192198350979321</v>
      </c>
      <c r="F30">
        <f t="shared" si="9"/>
        <v>1.8903262505010436E-3</v>
      </c>
      <c r="G30">
        <f t="shared" si="9"/>
        <v>1.569500982265807E-3</v>
      </c>
      <c r="H30">
        <f t="shared" si="9"/>
        <v>1.8230011885167084E-3</v>
      </c>
      <c r="I30">
        <f t="shared" si="9"/>
        <v>4.0414518843273796E-4</v>
      </c>
    </row>
    <row r="31" spans="2:9" ht="30.75" thickBot="1" x14ac:dyDescent="0.3">
      <c r="B31" s="1" t="s">
        <v>54</v>
      </c>
      <c r="C31" s="1" t="s">
        <v>3</v>
      </c>
      <c r="D31" s="1" t="s">
        <v>4</v>
      </c>
      <c r="E31" s="1" t="s">
        <v>5</v>
      </c>
      <c r="F31" s="1" t="s">
        <v>6</v>
      </c>
      <c r="G31" s="1" t="s">
        <v>7</v>
      </c>
      <c r="H31" s="1" t="s">
        <v>8</v>
      </c>
      <c r="I31" s="1" t="s">
        <v>9</v>
      </c>
    </row>
    <row r="32" spans="2:9" ht="15.75" thickTop="1" x14ac:dyDescent="0.25">
      <c r="B32">
        <v>2</v>
      </c>
      <c r="C32">
        <v>1.5E-3</v>
      </c>
      <c r="D32">
        <v>0.37219999999999998</v>
      </c>
      <c r="E32">
        <v>5.8795999999999999</v>
      </c>
      <c r="F32">
        <v>9.7999999999999997E-3</v>
      </c>
      <c r="G32">
        <v>6.3E-3</v>
      </c>
      <c r="H32">
        <v>1.6E-2</v>
      </c>
      <c r="I32">
        <v>1.1000000000000001E-3</v>
      </c>
    </row>
    <row r="33" spans="2:9" x14ac:dyDescent="0.25">
      <c r="B33">
        <v>6</v>
      </c>
      <c r="C33">
        <v>8.9999999999999998E-4</v>
      </c>
      <c r="D33">
        <v>0.12479999999999999</v>
      </c>
      <c r="E33">
        <v>3.3624999999999998</v>
      </c>
      <c r="F33">
        <v>3.7000000000000002E-3</v>
      </c>
      <c r="G33">
        <v>3.5000000000000001E-3</v>
      </c>
      <c r="H33">
        <v>7.1999999999999998E-3</v>
      </c>
      <c r="I33">
        <v>6.9999999999999999E-4</v>
      </c>
    </row>
    <row r="34" spans="2:9" x14ac:dyDescent="0.25">
      <c r="B34">
        <v>10</v>
      </c>
      <c r="C34">
        <v>1.5E-3</v>
      </c>
      <c r="D34">
        <v>3.8800000000000001E-2</v>
      </c>
      <c r="E34">
        <v>2.7456999999999998</v>
      </c>
      <c r="F34">
        <v>5.0000000000000001E-3</v>
      </c>
      <c r="G34">
        <v>4.7999999999999996E-3</v>
      </c>
      <c r="H34">
        <v>9.9000000000000008E-3</v>
      </c>
      <c r="I34">
        <v>1.2999999999999999E-3</v>
      </c>
    </row>
    <row r="35" spans="2:9" x14ac:dyDescent="0.25">
      <c r="B35" t="s">
        <v>25</v>
      </c>
      <c r="C35">
        <f>AVERAGE(C32:C34)</f>
        <v>1.3000000000000002E-3</v>
      </c>
      <c r="D35">
        <f t="shared" ref="D35:I35" si="10">AVERAGE(D32:D34)</f>
        <v>0.17860000000000001</v>
      </c>
      <c r="E35">
        <f t="shared" si="10"/>
        <v>3.9959333333333333</v>
      </c>
      <c r="F35">
        <f t="shared" si="10"/>
        <v>6.1666666666666667E-3</v>
      </c>
      <c r="G35">
        <f t="shared" si="10"/>
        <v>4.8666666666666658E-3</v>
      </c>
      <c r="H35">
        <f>AVERAGE(H32:H34)</f>
        <v>1.1033333333333332E-2</v>
      </c>
      <c r="I35">
        <f t="shared" si="10"/>
        <v>1.0333333333333334E-3</v>
      </c>
    </row>
    <row r="36" spans="2:9" x14ac:dyDescent="0.25">
      <c r="B36" t="s">
        <v>26</v>
      </c>
      <c r="C36">
        <f>STDEV(C32:C34)</f>
        <v>3.4641016151377546E-4</v>
      </c>
      <c r="D36">
        <f t="shared" ref="D36:I36" si="11">STDEV(D32:D34)</f>
        <v>0.17308876335568399</v>
      </c>
      <c r="E36">
        <f t="shared" si="11"/>
        <v>1.6601989770305638</v>
      </c>
      <c r="F36">
        <f t="shared" si="11"/>
        <v>3.2129944496269119E-3</v>
      </c>
      <c r="G36">
        <f t="shared" si="11"/>
        <v>1.40118997046558E-3</v>
      </c>
      <c r="H36">
        <f t="shared" si="11"/>
        <v>4.5081407845511392E-3</v>
      </c>
      <c r="I36">
        <f t="shared" si="11"/>
        <v>3.0550504633038931E-4</v>
      </c>
    </row>
    <row r="37" spans="2:9" x14ac:dyDescent="0.25">
      <c r="B37" t="s">
        <v>1</v>
      </c>
      <c r="C37" t="s">
        <v>33</v>
      </c>
    </row>
    <row r="38" spans="2:9" x14ac:dyDescent="0.25">
      <c r="B38" t="s">
        <v>34</v>
      </c>
      <c r="C38">
        <v>4.7999999999999996E-3</v>
      </c>
    </row>
    <row r="39" spans="2:9" x14ac:dyDescent="0.25">
      <c r="B39">
        <v>2</v>
      </c>
      <c r="C39">
        <v>8.9999999999999998E-4</v>
      </c>
    </row>
    <row r="40" spans="2:9" x14ac:dyDescent="0.25">
      <c r="B40">
        <v>4</v>
      </c>
      <c r="C40">
        <v>1.1999999999999999E-3</v>
      </c>
    </row>
    <row r="41" spans="2:9" x14ac:dyDescent="0.25">
      <c r="B41">
        <v>6</v>
      </c>
      <c r="C41">
        <v>2E-3</v>
      </c>
    </row>
    <row r="42" spans="2:9" x14ac:dyDescent="0.25">
      <c r="B42">
        <v>8</v>
      </c>
      <c r="C42">
        <v>1.1999999999999999E-3</v>
      </c>
    </row>
    <row r="43" spans="2:9" x14ac:dyDescent="0.25">
      <c r="B43">
        <v>10</v>
      </c>
      <c r="C43">
        <v>1.2999999999999999E-3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2"/>
  <sheetViews>
    <sheetView workbookViewId="0"/>
  </sheetViews>
  <sheetFormatPr defaultRowHeight="15" x14ac:dyDescent="0.25"/>
  <sheetData>
    <row r="1" spans="2:9" ht="30.75" thickBot="1" x14ac:dyDescent="0.3">
      <c r="B1" s="9" t="s">
        <v>42</v>
      </c>
      <c r="C1" s="9" t="s">
        <v>3</v>
      </c>
      <c r="D1" s="9" t="s">
        <v>4</v>
      </c>
      <c r="E1" s="9" t="s">
        <v>5</v>
      </c>
      <c r="F1" s="9" t="s">
        <v>6</v>
      </c>
      <c r="G1" s="9" t="s">
        <v>7</v>
      </c>
      <c r="H1" s="9" t="s">
        <v>8</v>
      </c>
      <c r="I1" s="9" t="s">
        <v>9</v>
      </c>
    </row>
    <row r="2" spans="2:9" ht="15.75" thickTop="1" x14ac:dyDescent="0.25">
      <c r="B2">
        <v>13</v>
      </c>
      <c r="C2">
        <v>1E-4</v>
      </c>
      <c r="D2">
        <v>-0.24490000000000001</v>
      </c>
      <c r="E2">
        <v>10.6868</v>
      </c>
      <c r="F2">
        <v>1.4E-3</v>
      </c>
      <c r="G2">
        <v>5.0000000000000001E-4</v>
      </c>
      <c r="H2">
        <v>1.9E-3</v>
      </c>
      <c r="I2">
        <v>1E-4</v>
      </c>
    </row>
    <row r="3" spans="2:9" x14ac:dyDescent="0.25">
      <c r="B3">
        <v>14</v>
      </c>
      <c r="C3">
        <v>1E-4</v>
      </c>
      <c r="D3">
        <v>3.9777999999999998</v>
      </c>
      <c r="E3">
        <v>43.8962</v>
      </c>
      <c r="F3">
        <v>2E-3</v>
      </c>
      <c r="G3">
        <v>5.9999999999999995E-4</v>
      </c>
      <c r="H3">
        <v>2.5000000000000001E-3</v>
      </c>
      <c r="I3">
        <v>1E-4</v>
      </c>
    </row>
    <row r="4" spans="2:9" x14ac:dyDescent="0.25">
      <c r="B4">
        <v>17</v>
      </c>
      <c r="C4">
        <v>1E-4</v>
      </c>
      <c r="D4">
        <v>-0.26500000000000001</v>
      </c>
      <c r="E4">
        <v>10.9238</v>
      </c>
      <c r="F4">
        <v>1.5E-3</v>
      </c>
      <c r="G4">
        <v>5.9999999999999995E-4</v>
      </c>
      <c r="H4">
        <v>2.2000000000000001E-3</v>
      </c>
      <c r="I4">
        <v>1E-4</v>
      </c>
    </row>
    <row r="5" spans="2:9" x14ac:dyDescent="0.25">
      <c r="B5" t="s">
        <v>25</v>
      </c>
      <c r="C5">
        <f>AVERAGE(C2:C4)</f>
        <v>1E-4</v>
      </c>
      <c r="D5">
        <f t="shared" ref="D5:I5" si="0">AVERAGE(D2:D4)</f>
        <v>1.1559666666666666</v>
      </c>
      <c r="E5">
        <f t="shared" si="0"/>
        <v>21.835599999999999</v>
      </c>
      <c r="F5">
        <f t="shared" si="0"/>
        <v>1.6333333333333332E-3</v>
      </c>
      <c r="G5">
        <f t="shared" si="0"/>
        <v>5.666666666666666E-4</v>
      </c>
      <c r="H5">
        <f t="shared" si="0"/>
        <v>2.2000000000000001E-3</v>
      </c>
      <c r="I5">
        <f t="shared" si="0"/>
        <v>1E-4</v>
      </c>
    </row>
    <row r="6" spans="2:9" ht="15.75" thickBot="1" x14ac:dyDescent="0.3">
      <c r="B6" t="s">
        <v>26</v>
      </c>
      <c r="C6">
        <f>STDEV(C2:C4)</f>
        <v>0</v>
      </c>
      <c r="D6">
        <f t="shared" ref="D6:I6" si="1">STDEV(D2:D4)</f>
        <v>2.4438000170499494</v>
      </c>
      <c r="E6">
        <f t="shared" si="1"/>
        <v>19.105407520385427</v>
      </c>
      <c r="F6">
        <f t="shared" si="1"/>
        <v>3.2145502536643183E-4</v>
      </c>
      <c r="G6">
        <f t="shared" si="1"/>
        <v>5.7735026918962544E-5</v>
      </c>
      <c r="H6">
        <f t="shared" si="1"/>
        <v>3.0000000000000003E-4</v>
      </c>
      <c r="I6">
        <f t="shared" si="1"/>
        <v>0</v>
      </c>
    </row>
    <row r="7" spans="2:9" ht="30.75" thickBot="1" x14ac:dyDescent="0.3">
      <c r="B7" s="9" t="s">
        <v>43</v>
      </c>
      <c r="C7" s="9" t="s">
        <v>3</v>
      </c>
      <c r="D7" s="9" t="s">
        <v>4</v>
      </c>
      <c r="E7" s="9" t="s">
        <v>5</v>
      </c>
      <c r="F7" s="9" t="s">
        <v>6</v>
      </c>
      <c r="G7" s="9" t="s">
        <v>7</v>
      </c>
      <c r="H7" s="9" t="s">
        <v>8</v>
      </c>
      <c r="I7" s="9" t="s">
        <v>9</v>
      </c>
    </row>
    <row r="8" spans="2:9" ht="15.75" thickTop="1" x14ac:dyDescent="0.25">
      <c r="B8">
        <v>36</v>
      </c>
      <c r="C8">
        <v>2.0000000000000001E-4</v>
      </c>
      <c r="D8">
        <v>1.8048</v>
      </c>
      <c r="E8">
        <v>20.672000000000001</v>
      </c>
      <c r="F8">
        <v>2.2000000000000001E-3</v>
      </c>
      <c r="G8">
        <v>1E-3</v>
      </c>
      <c r="H8">
        <v>3.2000000000000002E-3</v>
      </c>
      <c r="I8">
        <v>1E-4</v>
      </c>
    </row>
    <row r="9" spans="2:9" x14ac:dyDescent="0.25">
      <c r="B9">
        <v>37</v>
      </c>
      <c r="C9">
        <v>1E-4</v>
      </c>
      <c r="D9">
        <v>5.67E-2</v>
      </c>
      <c r="E9">
        <v>3.5531000000000001</v>
      </c>
      <c r="F9">
        <v>1.1000000000000001E-3</v>
      </c>
      <c r="G9">
        <v>5.0000000000000001E-4</v>
      </c>
      <c r="H9">
        <v>1.6000000000000001E-3</v>
      </c>
      <c r="I9">
        <v>1E-4</v>
      </c>
    </row>
    <row r="10" spans="2:9" x14ac:dyDescent="0.25">
      <c r="B10">
        <v>35</v>
      </c>
      <c r="C10">
        <v>2.9999999999999997E-4</v>
      </c>
      <c r="D10">
        <v>-0.86129999999999995</v>
      </c>
      <c r="E10">
        <v>111.0663</v>
      </c>
      <c r="F10">
        <v>4.0000000000000001E-3</v>
      </c>
      <c r="G10">
        <v>5.0000000000000001E-3</v>
      </c>
      <c r="H10">
        <v>8.9999999999999993E-3</v>
      </c>
      <c r="I10">
        <v>1E-4</v>
      </c>
    </row>
    <row r="11" spans="2:9" x14ac:dyDescent="0.25">
      <c r="B11" t="s">
        <v>25</v>
      </c>
      <c r="C11">
        <f>AVERAGE(C8:C10)</f>
        <v>2.0000000000000001E-4</v>
      </c>
      <c r="D11">
        <f t="shared" ref="D11:I11" si="2">AVERAGE(D8:D10)</f>
        <v>0.33339999999999997</v>
      </c>
      <c r="E11">
        <f t="shared" si="2"/>
        <v>45.097133333333339</v>
      </c>
      <c r="F11">
        <f t="shared" si="2"/>
        <v>2.4333333333333334E-3</v>
      </c>
      <c r="G11">
        <f t="shared" si="2"/>
        <v>2.166666666666667E-3</v>
      </c>
      <c r="H11">
        <f t="shared" si="2"/>
        <v>4.5999999999999999E-3</v>
      </c>
      <c r="I11">
        <f t="shared" si="2"/>
        <v>1E-4</v>
      </c>
    </row>
    <row r="12" spans="2:9" ht="15.75" thickBot="1" x14ac:dyDescent="0.3">
      <c r="B12" t="s">
        <v>26</v>
      </c>
      <c r="C12">
        <f>STDEV(C8:C10)</f>
        <v>9.9999999999999991E-5</v>
      </c>
      <c r="D12">
        <f t="shared" ref="D12:I12" si="3">STDEV(D8:D10)</f>
        <v>1.3544166530281589</v>
      </c>
      <c r="E12">
        <f t="shared" si="3"/>
        <v>57.768610830825182</v>
      </c>
      <c r="F12">
        <f t="shared" si="3"/>
        <v>1.4640127503998499E-3</v>
      </c>
      <c r="G12">
        <f t="shared" si="3"/>
        <v>2.4664414311581233E-3</v>
      </c>
      <c r="H12">
        <f t="shared" si="3"/>
        <v>3.8935844667863568E-3</v>
      </c>
      <c r="I12">
        <f t="shared" si="3"/>
        <v>0</v>
      </c>
    </row>
    <row r="13" spans="2:9" ht="30.75" thickBot="1" x14ac:dyDescent="0.3">
      <c r="B13" s="9" t="s">
        <v>44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9" t="s">
        <v>8</v>
      </c>
      <c r="I13" s="9" t="s">
        <v>9</v>
      </c>
    </row>
    <row r="14" spans="2:9" ht="15.75" thickTop="1" x14ac:dyDescent="0.25">
      <c r="B14">
        <v>39</v>
      </c>
      <c r="C14">
        <v>2.0000000000000001E-4</v>
      </c>
      <c r="D14">
        <v>-1.2141</v>
      </c>
      <c r="E14">
        <v>15.1614</v>
      </c>
      <c r="F14">
        <v>2.5999999999999999E-3</v>
      </c>
      <c r="G14">
        <v>1.1999999999999999E-3</v>
      </c>
      <c r="H14">
        <v>3.7000000000000002E-3</v>
      </c>
      <c r="I14">
        <v>1E-4</v>
      </c>
    </row>
    <row r="15" spans="2:9" x14ac:dyDescent="0.25">
      <c r="B15">
        <v>40</v>
      </c>
      <c r="C15">
        <v>1E-4</v>
      </c>
      <c r="D15">
        <v>2.1564000000000001</v>
      </c>
      <c r="E15">
        <v>24.2742</v>
      </c>
      <c r="F15">
        <v>1.6999999999999999E-3</v>
      </c>
      <c r="G15">
        <v>4.0000000000000002E-4</v>
      </c>
      <c r="H15">
        <v>2.2000000000000001E-3</v>
      </c>
      <c r="I15">
        <v>1E-4</v>
      </c>
    </row>
    <row r="16" spans="2:9" x14ac:dyDescent="0.25">
      <c r="B16" t="s">
        <v>25</v>
      </c>
      <c r="C16">
        <f>AVERAGE(C14:C15)</f>
        <v>1.5000000000000001E-4</v>
      </c>
      <c r="D16">
        <f t="shared" ref="D16:I16" si="4">AVERAGE(D14:D15)</f>
        <v>0.47115000000000007</v>
      </c>
      <c r="E16">
        <f t="shared" si="4"/>
        <v>19.7178</v>
      </c>
      <c r="F16">
        <f t="shared" si="4"/>
        <v>2.15E-3</v>
      </c>
      <c r="G16">
        <f t="shared" si="4"/>
        <v>7.9999999999999993E-4</v>
      </c>
      <c r="H16">
        <f t="shared" si="4"/>
        <v>2.9500000000000004E-3</v>
      </c>
      <c r="I16">
        <f t="shared" si="4"/>
        <v>1E-4</v>
      </c>
    </row>
    <row r="17" spans="2:9" ht="15.75" thickBot="1" x14ac:dyDescent="0.3">
      <c r="B17" t="s">
        <v>26</v>
      </c>
      <c r="C17">
        <f>STDEV(C13:C15)</f>
        <v>7.0710678118654754E-5</v>
      </c>
      <c r="D17">
        <f t="shared" ref="D17:I17" si="5">STDEV(D13:D15)</f>
        <v>2.3833034059892584</v>
      </c>
      <c r="E17">
        <f t="shared" si="5"/>
        <v>6.4437226755967663</v>
      </c>
      <c r="F17">
        <f t="shared" si="5"/>
        <v>6.3639610306789277E-4</v>
      </c>
      <c r="G17">
        <f t="shared" si="5"/>
        <v>5.6568542494923792E-4</v>
      </c>
      <c r="H17">
        <f t="shared" si="5"/>
        <v>1.0606601717798212E-3</v>
      </c>
      <c r="I17">
        <f t="shared" si="5"/>
        <v>0</v>
      </c>
    </row>
    <row r="18" spans="2:9" ht="30.75" thickBot="1" x14ac:dyDescent="0.3">
      <c r="B18" s="9" t="s">
        <v>45</v>
      </c>
      <c r="C18" s="9" t="s">
        <v>3</v>
      </c>
      <c r="D18" s="9" t="s">
        <v>4</v>
      </c>
      <c r="E18" s="9" t="s">
        <v>5</v>
      </c>
      <c r="F18" s="9" t="s">
        <v>6</v>
      </c>
      <c r="G18" s="9" t="s">
        <v>7</v>
      </c>
      <c r="H18" s="9" t="s">
        <v>8</v>
      </c>
      <c r="I18" s="9" t="s">
        <v>9</v>
      </c>
    </row>
    <row r="19" spans="2:9" ht="15.75" thickTop="1" x14ac:dyDescent="0.25">
      <c r="B19">
        <v>29</v>
      </c>
      <c r="C19">
        <v>1E-4</v>
      </c>
      <c r="D19">
        <v>3.7597</v>
      </c>
      <c r="E19">
        <v>89.425899999999999</v>
      </c>
      <c r="F19">
        <v>2.8999999999999998E-3</v>
      </c>
      <c r="G19">
        <v>4.0000000000000002E-4</v>
      </c>
      <c r="H19">
        <v>3.3E-3</v>
      </c>
      <c r="I19">
        <v>1E-4</v>
      </c>
    </row>
    <row r="20" spans="2:9" x14ac:dyDescent="0.25">
      <c r="B20">
        <v>30</v>
      </c>
      <c r="C20">
        <v>1E-4</v>
      </c>
      <c r="D20">
        <v>3.7597</v>
      </c>
      <c r="E20">
        <v>89.425899999999999</v>
      </c>
      <c r="F20">
        <v>2.8999999999999998E-3</v>
      </c>
      <c r="G20">
        <v>4.0000000000000002E-4</v>
      </c>
      <c r="H20">
        <v>3.3E-3</v>
      </c>
      <c r="I20">
        <v>1E-4</v>
      </c>
    </row>
    <row r="21" spans="2:9" x14ac:dyDescent="0.25">
      <c r="B21">
        <v>31</v>
      </c>
      <c r="C21">
        <v>1E-4</v>
      </c>
      <c r="D21">
        <v>-0.1231</v>
      </c>
      <c r="E21">
        <v>4.6627999999999998</v>
      </c>
      <c r="F21">
        <v>1E-3</v>
      </c>
      <c r="G21">
        <v>4.0000000000000002E-4</v>
      </c>
      <c r="H21">
        <v>1.4E-3</v>
      </c>
      <c r="I21">
        <v>1E-4</v>
      </c>
    </row>
    <row r="22" spans="2:9" x14ac:dyDescent="0.25">
      <c r="B22" t="s">
        <v>25</v>
      </c>
      <c r="C22">
        <f>AVERAGE(C19:C21)</f>
        <v>1E-4</v>
      </c>
      <c r="D22">
        <f t="shared" ref="D22:I22" si="6">AVERAGE(D19:D21)</f>
        <v>2.4654333333333334</v>
      </c>
      <c r="E22">
        <f t="shared" si="6"/>
        <v>61.171533333333336</v>
      </c>
      <c r="F22">
        <f t="shared" si="6"/>
        <v>2.2666666666666664E-3</v>
      </c>
      <c r="G22">
        <f t="shared" si="6"/>
        <v>4.0000000000000002E-4</v>
      </c>
      <c r="H22">
        <f t="shared" si="6"/>
        <v>2.6666666666666666E-3</v>
      </c>
      <c r="I22">
        <f t="shared" si="6"/>
        <v>1E-4</v>
      </c>
    </row>
    <row r="23" spans="2:9" ht="15.75" thickBot="1" x14ac:dyDescent="0.3">
      <c r="B23" t="s">
        <v>26</v>
      </c>
      <c r="C23">
        <f>STDEV(C19:C21)</f>
        <v>0</v>
      </c>
      <c r="D23">
        <f t="shared" ref="D23:I23" si="7">STDEV(D19:D21)</f>
        <v>2.2417356252094787</v>
      </c>
      <c r="E23">
        <f t="shared" si="7"/>
        <v>48.937998602347172</v>
      </c>
      <c r="F23">
        <f t="shared" si="7"/>
        <v>1.0969655114602887E-3</v>
      </c>
      <c r="G23">
        <f t="shared" si="7"/>
        <v>0</v>
      </c>
      <c r="H23">
        <f t="shared" si="7"/>
        <v>1.0969655114602889E-3</v>
      </c>
      <c r="I23">
        <f t="shared" si="7"/>
        <v>0</v>
      </c>
    </row>
    <row r="24" spans="2:9" ht="30.75" thickBot="1" x14ac:dyDescent="0.3">
      <c r="B24" s="9" t="s">
        <v>46</v>
      </c>
      <c r="C24" s="9" t="s">
        <v>3</v>
      </c>
      <c r="D24" s="9" t="s">
        <v>4</v>
      </c>
      <c r="E24" s="9" t="s">
        <v>5</v>
      </c>
      <c r="F24" s="9" t="s">
        <v>6</v>
      </c>
      <c r="G24" s="9" t="s">
        <v>7</v>
      </c>
      <c r="H24" s="9" t="s">
        <v>8</v>
      </c>
      <c r="I24" s="9" t="s">
        <v>9</v>
      </c>
    </row>
    <row r="25" spans="2:9" ht="15.75" thickTop="1" x14ac:dyDescent="0.25">
      <c r="B25">
        <v>15</v>
      </c>
      <c r="C25">
        <v>1E-4</v>
      </c>
      <c r="D25">
        <v>-0.15770000000000001</v>
      </c>
      <c r="E25">
        <v>4.8037999999999998</v>
      </c>
      <c r="F25">
        <v>1.1999999999999999E-3</v>
      </c>
      <c r="G25">
        <v>5.0000000000000001E-4</v>
      </c>
      <c r="H25">
        <v>1.6000000000000001E-3</v>
      </c>
      <c r="I25">
        <v>1E-4</v>
      </c>
    </row>
    <row r="26" spans="2:9" x14ac:dyDescent="0.25">
      <c r="B26">
        <v>10</v>
      </c>
      <c r="C26">
        <v>1E-4</v>
      </c>
      <c r="D26">
        <v>-0.29480000000000001</v>
      </c>
      <c r="E26">
        <v>3.7246000000000001</v>
      </c>
      <c r="F26">
        <v>6.9999999999999999E-4</v>
      </c>
      <c r="G26">
        <v>5.9999999999999995E-4</v>
      </c>
      <c r="H26">
        <v>1.2999999999999999E-3</v>
      </c>
      <c r="I26">
        <v>1E-4</v>
      </c>
    </row>
    <row r="27" spans="2:9" x14ac:dyDescent="0.25">
      <c r="B27">
        <v>9</v>
      </c>
      <c r="C27">
        <v>1E-4</v>
      </c>
      <c r="D27">
        <v>-7.9082999999999997</v>
      </c>
      <c r="E27">
        <v>145.3158</v>
      </c>
      <c r="F27">
        <v>8.0000000000000004E-4</v>
      </c>
      <c r="G27">
        <v>3.7000000000000002E-3</v>
      </c>
      <c r="H27">
        <v>4.4000000000000003E-3</v>
      </c>
      <c r="I27">
        <v>1E-4</v>
      </c>
    </row>
    <row r="28" spans="2:9" x14ac:dyDescent="0.25">
      <c r="B28" t="s">
        <v>25</v>
      </c>
      <c r="C28">
        <f>AVERAGE(C25:C27)</f>
        <v>1E-4</v>
      </c>
      <c r="D28">
        <f t="shared" ref="D28:I28" si="8">AVERAGE(D25:D27)</f>
        <v>-2.7869333333333333</v>
      </c>
      <c r="E28">
        <f t="shared" si="8"/>
        <v>51.281399999999998</v>
      </c>
      <c r="F28">
        <f t="shared" si="8"/>
        <v>8.9999999999999987E-4</v>
      </c>
      <c r="G28">
        <f t="shared" si="8"/>
        <v>1.6000000000000001E-3</v>
      </c>
      <c r="H28">
        <f t="shared" si="8"/>
        <v>2.4333333333333334E-3</v>
      </c>
      <c r="I28">
        <f t="shared" si="8"/>
        <v>1E-4</v>
      </c>
    </row>
    <row r="29" spans="2:9" ht="15.75" thickBot="1" x14ac:dyDescent="0.3">
      <c r="B29" t="s">
        <v>26</v>
      </c>
      <c r="C29">
        <f>STDEV(C25:C27)</f>
        <v>0</v>
      </c>
      <c r="D29">
        <f t="shared" ref="D29:I29" si="9">STDEV(D25:D27)</f>
        <v>4.435763350690987</v>
      </c>
      <c r="E29">
        <f t="shared" si="9"/>
        <v>81.437966917648438</v>
      </c>
      <c r="F29">
        <f t="shared" si="9"/>
        <v>2.6457513110645899E-4</v>
      </c>
      <c r="G29">
        <f t="shared" si="9"/>
        <v>1.8193405398660252E-3</v>
      </c>
      <c r="H29">
        <f t="shared" si="9"/>
        <v>1.7097758137642879E-3</v>
      </c>
      <c r="I29">
        <f t="shared" si="9"/>
        <v>0</v>
      </c>
    </row>
    <row r="30" spans="2:9" ht="30.75" thickBot="1" x14ac:dyDescent="0.3">
      <c r="B30" s="9" t="s">
        <v>47</v>
      </c>
      <c r="C30" s="9" t="s">
        <v>3</v>
      </c>
      <c r="D30" s="9" t="s">
        <v>4</v>
      </c>
      <c r="E30" s="9" t="s">
        <v>5</v>
      </c>
      <c r="F30" s="9" t="s">
        <v>6</v>
      </c>
      <c r="G30" s="9" t="s">
        <v>7</v>
      </c>
      <c r="H30" s="9" t="s">
        <v>8</v>
      </c>
      <c r="I30" s="9" t="s">
        <v>9</v>
      </c>
    </row>
    <row r="31" spans="2:9" ht="15.75" thickTop="1" x14ac:dyDescent="0.25">
      <c r="B31">
        <v>5</v>
      </c>
      <c r="C31">
        <v>1E-4</v>
      </c>
      <c r="D31">
        <v>-7.3099999999999998E-2</v>
      </c>
      <c r="E31">
        <v>3.5987</v>
      </c>
      <c r="F31">
        <v>1.1000000000000001E-3</v>
      </c>
      <c r="G31">
        <v>6.9999999999999999E-4</v>
      </c>
      <c r="H31">
        <v>1.6999999999999999E-3</v>
      </c>
      <c r="I31">
        <v>1E-4</v>
      </c>
    </row>
    <row r="32" spans="2:9" x14ac:dyDescent="0.25">
      <c r="B32">
        <v>6</v>
      </c>
      <c r="C32">
        <v>1E-4</v>
      </c>
      <c r="D32">
        <v>0.5998</v>
      </c>
      <c r="E32">
        <v>4.8212999999999999</v>
      </c>
      <c r="F32">
        <v>8.0000000000000004E-4</v>
      </c>
      <c r="G32">
        <v>4.0000000000000002E-4</v>
      </c>
      <c r="H32">
        <v>1.1999999999999999E-3</v>
      </c>
      <c r="I32">
        <v>1E-4</v>
      </c>
    </row>
    <row r="33" spans="2:9" x14ac:dyDescent="0.25">
      <c r="B33">
        <v>9</v>
      </c>
      <c r="C33">
        <v>1E-4</v>
      </c>
      <c r="D33">
        <v>1.1882999999999999</v>
      </c>
      <c r="E33">
        <v>12.948399999999999</v>
      </c>
      <c r="F33">
        <v>1.1999999999999999E-3</v>
      </c>
      <c r="G33">
        <v>4.0000000000000002E-4</v>
      </c>
      <c r="H33">
        <v>1.6000000000000001E-3</v>
      </c>
      <c r="I33">
        <v>1E-4</v>
      </c>
    </row>
    <row r="34" spans="2:9" x14ac:dyDescent="0.25">
      <c r="B34" t="s">
        <v>25</v>
      </c>
      <c r="C34">
        <f>AVERAGE(C31:C33)</f>
        <v>1E-4</v>
      </c>
      <c r="D34">
        <f t="shared" ref="D34:I34" si="10">AVERAGE(D31:D33)</f>
        <v>0.57166666666666666</v>
      </c>
      <c r="E34">
        <f t="shared" si="10"/>
        <v>7.1228000000000007</v>
      </c>
      <c r="F34">
        <f t="shared" si="10"/>
        <v>1.0333333333333334E-3</v>
      </c>
      <c r="G34">
        <f t="shared" si="10"/>
        <v>5.0000000000000001E-4</v>
      </c>
      <c r="H34">
        <f t="shared" si="10"/>
        <v>1.4999999999999998E-3</v>
      </c>
      <c r="I34">
        <f t="shared" si="10"/>
        <v>1E-4</v>
      </c>
    </row>
    <row r="35" spans="2:9" x14ac:dyDescent="0.25">
      <c r="B35" t="s">
        <v>26</v>
      </c>
      <c r="C35">
        <f>STDEV(C31:C33)</f>
        <v>0</v>
      </c>
      <c r="D35">
        <f t="shared" ref="D35:I35" si="11">STDEV(D31:D33)</f>
        <v>0.63117042336704388</v>
      </c>
      <c r="E35">
        <f t="shared" si="11"/>
        <v>5.0820172382627726</v>
      </c>
      <c r="F35">
        <f t="shared" si="11"/>
        <v>2.0816659994661322E-4</v>
      </c>
      <c r="G35">
        <f t="shared" si="11"/>
        <v>1.7320508075688773E-4</v>
      </c>
      <c r="H35">
        <f t="shared" si="11"/>
        <v>2.645751311064591E-4</v>
      </c>
      <c r="I35">
        <f t="shared" si="11"/>
        <v>0</v>
      </c>
    </row>
    <row r="36" spans="2:9" x14ac:dyDescent="0.25">
      <c r="B36" t="s">
        <v>1</v>
      </c>
      <c r="C36" t="s">
        <v>48</v>
      </c>
    </row>
    <row r="37" spans="2:9" x14ac:dyDescent="0.25">
      <c r="B37" t="s">
        <v>34</v>
      </c>
      <c r="C37">
        <v>1E-4</v>
      </c>
    </row>
    <row r="38" spans="2:9" x14ac:dyDescent="0.25">
      <c r="B38">
        <v>2</v>
      </c>
      <c r="C38">
        <v>2.0000000000000001E-4</v>
      </c>
    </row>
    <row r="39" spans="2:9" x14ac:dyDescent="0.25">
      <c r="B39">
        <v>4</v>
      </c>
      <c r="C39">
        <v>2.0000000000000001E-4</v>
      </c>
    </row>
    <row r="40" spans="2:9" x14ac:dyDescent="0.25">
      <c r="B40">
        <v>6</v>
      </c>
      <c r="C40">
        <v>1E-4</v>
      </c>
    </row>
    <row r="41" spans="2:9" x14ac:dyDescent="0.25">
      <c r="B41">
        <v>8</v>
      </c>
      <c r="C41">
        <v>1E-4</v>
      </c>
    </row>
    <row r="42" spans="2:9" x14ac:dyDescent="0.25">
      <c r="B42">
        <v>10</v>
      </c>
      <c r="C42">
        <v>1E-4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workbookViewId="0"/>
  </sheetViews>
  <sheetFormatPr defaultRowHeight="15" x14ac:dyDescent="0.25"/>
  <sheetData>
    <row r="1" spans="2:9" ht="45.75" thickBot="1" x14ac:dyDescent="0.3">
      <c r="B1" s="9" t="s">
        <v>35</v>
      </c>
      <c r="C1" s="9" t="s">
        <v>3</v>
      </c>
      <c r="D1" s="9" t="s">
        <v>4</v>
      </c>
      <c r="E1" s="9" t="s">
        <v>5</v>
      </c>
      <c r="F1" s="9" t="s">
        <v>6</v>
      </c>
      <c r="G1" s="9" t="s">
        <v>7</v>
      </c>
      <c r="H1" s="9" t="s">
        <v>8</v>
      </c>
      <c r="I1" s="9" t="s">
        <v>9</v>
      </c>
    </row>
    <row r="2" spans="2:9" ht="15.75" thickTop="1" x14ac:dyDescent="0.25">
      <c r="B2">
        <v>3</v>
      </c>
      <c r="C2">
        <v>1E-4</v>
      </c>
      <c r="D2">
        <v>-1.2766</v>
      </c>
      <c r="E2">
        <v>10.754300000000001</v>
      </c>
      <c r="F2">
        <v>1.2999999999999999E-3</v>
      </c>
      <c r="G2">
        <v>8.0000000000000004E-4</v>
      </c>
      <c r="H2">
        <v>2.2000000000000001E-3</v>
      </c>
      <c r="I2">
        <v>1E-4</v>
      </c>
    </row>
    <row r="3" spans="2:9" x14ac:dyDescent="0.25">
      <c r="B3">
        <v>13</v>
      </c>
      <c r="C3">
        <v>1E-4</v>
      </c>
      <c r="D3">
        <v>4.7988</v>
      </c>
      <c r="E3">
        <v>159.636</v>
      </c>
      <c r="F3">
        <v>3.0999999999999999E-3</v>
      </c>
      <c r="G3">
        <v>4.0000000000000002E-4</v>
      </c>
      <c r="H3">
        <v>3.5000000000000001E-3</v>
      </c>
      <c r="I3">
        <v>1E-4</v>
      </c>
    </row>
    <row r="4" spans="2:9" x14ac:dyDescent="0.25">
      <c r="B4">
        <v>11</v>
      </c>
      <c r="C4">
        <v>1E-4</v>
      </c>
      <c r="D4">
        <v>9.9914000000000005</v>
      </c>
      <c r="E4">
        <v>325.61110000000002</v>
      </c>
      <c r="F4">
        <v>4.5999999999999999E-3</v>
      </c>
      <c r="G4">
        <v>5.0000000000000001E-4</v>
      </c>
      <c r="H4">
        <v>5.1000000000000004E-3</v>
      </c>
      <c r="I4">
        <v>1E-4</v>
      </c>
    </row>
    <row r="5" spans="2:9" x14ac:dyDescent="0.25">
      <c r="B5" t="s">
        <v>25</v>
      </c>
      <c r="C5">
        <f>AVERAGE(C2:C4)</f>
        <v>1E-4</v>
      </c>
      <c r="D5">
        <f t="shared" ref="D5:I5" si="0">AVERAGE(D2:D4)</f>
        <v>4.5045333333333337</v>
      </c>
      <c r="E5">
        <f t="shared" si="0"/>
        <v>165.3338</v>
      </c>
      <c r="F5">
        <f t="shared" si="0"/>
        <v>2.9999999999999996E-3</v>
      </c>
      <c r="G5">
        <f t="shared" si="0"/>
        <v>5.6666666666666671E-4</v>
      </c>
      <c r="H5">
        <f t="shared" si="0"/>
        <v>3.6000000000000003E-3</v>
      </c>
      <c r="I5">
        <f t="shared" si="0"/>
        <v>1E-4</v>
      </c>
    </row>
    <row r="6" spans="2:9" ht="15.75" thickBot="1" x14ac:dyDescent="0.3">
      <c r="B6" t="s">
        <v>26</v>
      </c>
      <c r="C6">
        <f>STDEV(C2:C4)</f>
        <v>0</v>
      </c>
      <c r="D6">
        <f t="shared" ref="D6:I6" si="1">STDEV(D2:D4)</f>
        <v>5.639760691140479</v>
      </c>
      <c r="E6">
        <f t="shared" si="1"/>
        <v>157.50571361125287</v>
      </c>
      <c r="F6">
        <f t="shared" si="1"/>
        <v>1.6522711641858306E-3</v>
      </c>
      <c r="G6">
        <f t="shared" si="1"/>
        <v>2.081665999466133E-4</v>
      </c>
      <c r="H6">
        <f t="shared" si="1"/>
        <v>1.452583904633395E-3</v>
      </c>
      <c r="I6">
        <f t="shared" si="1"/>
        <v>0</v>
      </c>
    </row>
    <row r="7" spans="2:9" ht="30.75" thickBot="1" x14ac:dyDescent="0.3">
      <c r="B7" s="9" t="s">
        <v>36</v>
      </c>
      <c r="C7" s="9" t="s">
        <v>3</v>
      </c>
      <c r="D7" s="9" t="s">
        <v>4</v>
      </c>
      <c r="E7" s="9" t="s">
        <v>5</v>
      </c>
      <c r="F7" s="9" t="s">
        <v>6</v>
      </c>
      <c r="G7" s="9" t="s">
        <v>7</v>
      </c>
      <c r="H7" s="9" t="s">
        <v>8</v>
      </c>
      <c r="I7" s="9" t="s">
        <v>9</v>
      </c>
    </row>
    <row r="8" spans="2:9" ht="15.75" thickTop="1" x14ac:dyDescent="0.25">
      <c r="B8">
        <v>30</v>
      </c>
      <c r="C8">
        <v>1E-4</v>
      </c>
      <c r="D8">
        <v>2.7389000000000001</v>
      </c>
      <c r="E8">
        <v>68.812200000000004</v>
      </c>
      <c r="F8">
        <v>2.0999999999999999E-3</v>
      </c>
      <c r="G8">
        <v>8.0000000000000004E-4</v>
      </c>
      <c r="H8">
        <v>3.0000000000000001E-3</v>
      </c>
      <c r="I8">
        <v>1E-4</v>
      </c>
    </row>
    <row r="9" spans="2:9" x14ac:dyDescent="0.25">
      <c r="B9">
        <v>29</v>
      </c>
      <c r="C9">
        <v>1E-4</v>
      </c>
      <c r="D9">
        <v>3.6091000000000002</v>
      </c>
      <c r="E9">
        <v>67.079599999999999</v>
      </c>
      <c r="F9">
        <v>1.9E-3</v>
      </c>
      <c r="G9">
        <v>2.9999999999999997E-4</v>
      </c>
      <c r="H9">
        <v>2.2000000000000001E-3</v>
      </c>
      <c r="I9">
        <v>1E-4</v>
      </c>
    </row>
    <row r="10" spans="2:9" x14ac:dyDescent="0.25">
      <c r="B10">
        <v>31</v>
      </c>
      <c r="C10">
        <v>1E-4</v>
      </c>
      <c r="D10">
        <v>11.0037</v>
      </c>
      <c r="E10">
        <v>219.8047</v>
      </c>
      <c r="F10">
        <v>3.5000000000000001E-3</v>
      </c>
      <c r="G10">
        <v>5.9999999999999995E-4</v>
      </c>
      <c r="H10">
        <v>4.0000000000000001E-3</v>
      </c>
      <c r="I10">
        <v>1E-4</v>
      </c>
    </row>
    <row r="11" spans="2:9" x14ac:dyDescent="0.25">
      <c r="B11" t="s">
        <v>25</v>
      </c>
      <c r="C11">
        <f>AVERAGE(C8:C10)</f>
        <v>1E-4</v>
      </c>
      <c r="D11">
        <f t="shared" ref="D11:I11" si="2">AVERAGE(D8:D10)</f>
        <v>5.7839</v>
      </c>
      <c r="E11">
        <f t="shared" si="2"/>
        <v>118.5655</v>
      </c>
      <c r="F11">
        <f t="shared" si="2"/>
        <v>2.5000000000000001E-3</v>
      </c>
      <c r="G11">
        <f t="shared" si="2"/>
        <v>5.6666666666666671E-4</v>
      </c>
      <c r="H11">
        <f t="shared" si="2"/>
        <v>3.0666666666666668E-3</v>
      </c>
      <c r="I11">
        <f t="shared" si="2"/>
        <v>1E-4</v>
      </c>
    </row>
    <row r="12" spans="2:9" ht="15.75" thickBot="1" x14ac:dyDescent="0.3">
      <c r="B12" t="s">
        <v>26</v>
      </c>
      <c r="C12">
        <f>STDEV(C8:C10)</f>
        <v>0</v>
      </c>
      <c r="D12">
        <f t="shared" ref="D12:I12" si="3">STDEV(D8:D10)</f>
        <v>4.5413705023924225</v>
      </c>
      <c r="E12">
        <f t="shared" si="3"/>
        <v>87.679998792027803</v>
      </c>
      <c r="F12">
        <f t="shared" si="3"/>
        <v>8.7177978870813476E-4</v>
      </c>
      <c r="G12">
        <f t="shared" si="3"/>
        <v>2.5166114784235834E-4</v>
      </c>
      <c r="H12">
        <f t="shared" si="3"/>
        <v>9.018499505645788E-4</v>
      </c>
      <c r="I12">
        <f t="shared" si="3"/>
        <v>0</v>
      </c>
    </row>
    <row r="13" spans="2:9" ht="30.75" thickBot="1" x14ac:dyDescent="0.3">
      <c r="B13" s="9" t="s">
        <v>37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9" t="s">
        <v>8</v>
      </c>
      <c r="I13" s="9" t="s">
        <v>9</v>
      </c>
    </row>
    <row r="14" spans="2:9" ht="15.75" thickTop="1" x14ac:dyDescent="0.25">
      <c r="B14">
        <v>36</v>
      </c>
      <c r="C14">
        <v>1E-4</v>
      </c>
      <c r="D14">
        <v>-2.4500000000000001E-2</v>
      </c>
      <c r="E14">
        <v>20.397200000000002</v>
      </c>
      <c r="F14">
        <v>1.5E-3</v>
      </c>
      <c r="G14">
        <v>5.0000000000000001E-4</v>
      </c>
      <c r="H14">
        <v>2E-3</v>
      </c>
      <c r="I14">
        <v>0</v>
      </c>
    </row>
    <row r="15" spans="2:9" x14ac:dyDescent="0.25">
      <c r="B15">
        <v>37</v>
      </c>
      <c r="C15">
        <v>1E-4</v>
      </c>
      <c r="D15">
        <v>3.6063000000000001</v>
      </c>
      <c r="E15">
        <v>68.573999999999998</v>
      </c>
      <c r="F15">
        <v>1.8E-3</v>
      </c>
      <c r="G15">
        <v>5.0000000000000001E-4</v>
      </c>
      <c r="H15">
        <v>2.3E-3</v>
      </c>
      <c r="I15">
        <v>0</v>
      </c>
    </row>
    <row r="16" spans="2:9" x14ac:dyDescent="0.25">
      <c r="B16">
        <v>38</v>
      </c>
      <c r="C16">
        <v>1E-4</v>
      </c>
      <c r="D16">
        <v>-2.9192999999999998</v>
      </c>
      <c r="E16">
        <v>33.493699999999997</v>
      </c>
      <c r="F16">
        <v>2.0999999999999999E-3</v>
      </c>
      <c r="G16">
        <v>1.2999999999999999E-3</v>
      </c>
      <c r="H16">
        <v>3.3999999999999998E-3</v>
      </c>
      <c r="I16">
        <v>1E-4</v>
      </c>
    </row>
    <row r="17" spans="2:9" x14ac:dyDescent="0.25">
      <c r="B17" t="s">
        <v>25</v>
      </c>
      <c r="C17">
        <f>AVERAGE(C14:C16)</f>
        <v>1E-4</v>
      </c>
      <c r="D17">
        <f t="shared" ref="D17:I17" si="4">AVERAGE(D14:D16)</f>
        <v>0.22083333333333335</v>
      </c>
      <c r="E17">
        <f t="shared" si="4"/>
        <v>40.821633333333331</v>
      </c>
      <c r="F17">
        <f t="shared" si="4"/>
        <v>1.8000000000000002E-3</v>
      </c>
      <c r="G17">
        <f t="shared" si="4"/>
        <v>7.6666666666666669E-4</v>
      </c>
      <c r="H17">
        <f t="shared" si="4"/>
        <v>2.5666666666666667E-3</v>
      </c>
      <c r="I17">
        <f t="shared" si="4"/>
        <v>3.3333333333333335E-5</v>
      </c>
    </row>
    <row r="18" spans="2:9" ht="15.75" thickBot="1" x14ac:dyDescent="0.3">
      <c r="B18" t="s">
        <v>26</v>
      </c>
      <c r="C18">
        <f>STDEV(C14:C16)</f>
        <v>0</v>
      </c>
      <c r="D18">
        <f t="shared" ref="D18:I18" si="5">STDEV(D14:D16)</f>
        <v>3.2697102583154574</v>
      </c>
      <c r="E18">
        <f t="shared" si="5"/>
        <v>24.910338611976616</v>
      </c>
      <c r="F18">
        <f t="shared" si="5"/>
        <v>2.9999999999999992E-4</v>
      </c>
      <c r="G18">
        <f t="shared" si="5"/>
        <v>4.6188021535170057E-4</v>
      </c>
      <c r="H18">
        <f t="shared" si="5"/>
        <v>7.3711147958319925E-4</v>
      </c>
      <c r="I18">
        <f t="shared" si="5"/>
        <v>5.7735026918962578E-5</v>
      </c>
    </row>
    <row r="19" spans="2:9" ht="30.75" thickBot="1" x14ac:dyDescent="0.3">
      <c r="B19" s="9" t="s">
        <v>38</v>
      </c>
      <c r="C19" s="9" t="s">
        <v>3</v>
      </c>
      <c r="D19" s="9" t="s">
        <v>4</v>
      </c>
      <c r="E19" s="9" t="s">
        <v>5</v>
      </c>
      <c r="F19" s="9" t="s">
        <v>6</v>
      </c>
      <c r="G19" s="9" t="s">
        <v>7</v>
      </c>
      <c r="H19" s="9" t="s">
        <v>8</v>
      </c>
      <c r="I19" s="9" t="s">
        <v>9</v>
      </c>
    </row>
    <row r="20" spans="2:9" ht="15.75" thickTop="1" x14ac:dyDescent="0.25">
      <c r="B20">
        <v>13</v>
      </c>
      <c r="C20">
        <v>1E-4</v>
      </c>
      <c r="D20">
        <v>-0.22559999999999999</v>
      </c>
      <c r="E20">
        <v>3.2080000000000002</v>
      </c>
      <c r="F20">
        <v>2.0000000000000001E-4</v>
      </c>
      <c r="G20">
        <v>2.9999999999999997E-4</v>
      </c>
      <c r="H20">
        <v>5.0000000000000001E-4</v>
      </c>
      <c r="I20">
        <v>0</v>
      </c>
    </row>
    <row r="21" spans="2:9" x14ac:dyDescent="0.25">
      <c r="B21">
        <v>14</v>
      </c>
      <c r="C21">
        <v>1E-4</v>
      </c>
      <c r="D21">
        <v>-0.12640000000000001</v>
      </c>
      <c r="E21">
        <v>3.0941999999999998</v>
      </c>
      <c r="F21">
        <v>2.0000000000000001E-4</v>
      </c>
      <c r="G21">
        <v>2.9999999999999997E-4</v>
      </c>
      <c r="H21">
        <v>5.0000000000000001E-4</v>
      </c>
      <c r="I21">
        <v>0</v>
      </c>
    </row>
    <row r="22" spans="2:9" x14ac:dyDescent="0.25">
      <c r="B22">
        <v>15</v>
      </c>
      <c r="C22">
        <v>1E-4</v>
      </c>
      <c r="D22">
        <v>-0.1444</v>
      </c>
      <c r="E22">
        <v>2.9195000000000002</v>
      </c>
      <c r="F22">
        <v>2.0000000000000001E-4</v>
      </c>
      <c r="G22">
        <v>2.0000000000000001E-4</v>
      </c>
      <c r="H22">
        <v>5.0000000000000001E-4</v>
      </c>
      <c r="I22">
        <v>0</v>
      </c>
    </row>
    <row r="23" spans="2:9" x14ac:dyDescent="0.25">
      <c r="B23" t="s">
        <v>25</v>
      </c>
      <c r="C23">
        <f>AVERAGE(C20:C22)</f>
        <v>1E-4</v>
      </c>
      <c r="D23">
        <f t="shared" ref="D23:I23" si="6">AVERAGE(D20:D22)</f>
        <v>-0.16546666666666665</v>
      </c>
      <c r="E23">
        <f t="shared" si="6"/>
        <v>3.0739000000000001</v>
      </c>
      <c r="F23">
        <f t="shared" si="6"/>
        <v>2.0000000000000001E-4</v>
      </c>
      <c r="G23">
        <f t="shared" si="6"/>
        <v>2.6666666666666663E-4</v>
      </c>
      <c r="H23">
        <f t="shared" si="6"/>
        <v>5.0000000000000001E-4</v>
      </c>
      <c r="I23">
        <f t="shared" si="6"/>
        <v>0</v>
      </c>
    </row>
    <row r="24" spans="2:9" ht="15.75" thickBot="1" x14ac:dyDescent="0.3">
      <c r="B24" t="s">
        <v>26</v>
      </c>
      <c r="C24">
        <f>STDEV(C20:C22)</f>
        <v>0</v>
      </c>
      <c r="D24">
        <f t="shared" ref="D24:I24" si="7">STDEV(D20:D22)</f>
        <v>5.2848967192683505E-2</v>
      </c>
      <c r="E24">
        <f t="shared" si="7"/>
        <v>0.14531734239243432</v>
      </c>
      <c r="F24">
        <f t="shared" si="7"/>
        <v>0</v>
      </c>
      <c r="G24">
        <f t="shared" si="7"/>
        <v>5.7735026918962558E-5</v>
      </c>
      <c r="H24">
        <f t="shared" si="7"/>
        <v>0</v>
      </c>
      <c r="I24">
        <f t="shared" si="7"/>
        <v>0</v>
      </c>
    </row>
    <row r="25" spans="2:9" ht="30.75" thickBot="1" x14ac:dyDescent="0.3">
      <c r="B25" s="9" t="s">
        <v>39</v>
      </c>
      <c r="C25" s="9" t="s">
        <v>3</v>
      </c>
      <c r="D25" s="9" t="s">
        <v>4</v>
      </c>
      <c r="E25" s="9" t="s">
        <v>5</v>
      </c>
      <c r="F25" s="9" t="s">
        <v>6</v>
      </c>
      <c r="G25" s="9" t="s">
        <v>7</v>
      </c>
      <c r="H25" s="9" t="s">
        <v>8</v>
      </c>
      <c r="I25" s="9" t="s">
        <v>9</v>
      </c>
    </row>
    <row r="26" spans="2:9" ht="15.75" thickTop="1" x14ac:dyDescent="0.25">
      <c r="B26">
        <v>5</v>
      </c>
      <c r="C26">
        <v>1E-4</v>
      </c>
      <c r="D26">
        <v>-0.22950000000000001</v>
      </c>
      <c r="E26">
        <v>3.2881</v>
      </c>
      <c r="F26">
        <v>2.0000000000000001E-4</v>
      </c>
      <c r="G26">
        <v>2.9999999999999997E-4</v>
      </c>
      <c r="H26">
        <v>5.0000000000000001E-4</v>
      </c>
      <c r="I26">
        <v>0</v>
      </c>
    </row>
    <row r="27" spans="2:9" x14ac:dyDescent="0.25">
      <c r="B27">
        <v>6</v>
      </c>
      <c r="C27">
        <v>1E-4</v>
      </c>
      <c r="D27">
        <v>-0.89300000000000002</v>
      </c>
      <c r="E27">
        <v>7.4912999999999998</v>
      </c>
      <c r="F27">
        <v>2.9999999999999997E-4</v>
      </c>
      <c r="G27">
        <v>5.0000000000000001E-4</v>
      </c>
      <c r="H27">
        <v>8.0000000000000004E-4</v>
      </c>
      <c r="I27">
        <v>0</v>
      </c>
    </row>
    <row r="28" spans="2:9" x14ac:dyDescent="0.25">
      <c r="B28">
        <v>7</v>
      </c>
      <c r="C28">
        <v>1E-4</v>
      </c>
      <c r="D28">
        <v>-0.37680000000000002</v>
      </c>
      <c r="E28">
        <v>6.37</v>
      </c>
      <c r="F28">
        <v>8.9999999999999998E-4</v>
      </c>
      <c r="G28">
        <v>4.0000000000000002E-4</v>
      </c>
      <c r="H28">
        <v>1.1999999999999999E-3</v>
      </c>
      <c r="I28">
        <v>0</v>
      </c>
    </row>
    <row r="29" spans="2:9" x14ac:dyDescent="0.25">
      <c r="B29" t="s">
        <v>25</v>
      </c>
      <c r="C29">
        <f>AVERAGE(C26:C28)</f>
        <v>1E-4</v>
      </c>
      <c r="D29">
        <f t="shared" ref="D29:I29" si="8">AVERAGE(D26:D28)</f>
        <v>-0.49976666666666669</v>
      </c>
      <c r="E29">
        <f t="shared" si="8"/>
        <v>5.7164666666666664</v>
      </c>
      <c r="F29">
        <f t="shared" si="8"/>
        <v>4.6666666666666666E-4</v>
      </c>
      <c r="G29">
        <f t="shared" si="8"/>
        <v>3.9999999999999996E-4</v>
      </c>
      <c r="H29">
        <f t="shared" si="8"/>
        <v>8.3333333333333317E-4</v>
      </c>
      <c r="I29">
        <f t="shared" si="8"/>
        <v>0</v>
      </c>
    </row>
    <row r="30" spans="2:9" ht="15.75" thickBot="1" x14ac:dyDescent="0.3">
      <c r="B30" t="s">
        <v>26</v>
      </c>
      <c r="C30">
        <f>STDEV(C26:C28)</f>
        <v>0</v>
      </c>
      <c r="D30">
        <f t="shared" ref="D30:I30" si="9">STDEV(D26:D28)</f>
        <v>0.34842310964305079</v>
      </c>
      <c r="E30">
        <f t="shared" si="9"/>
        <v>2.1764769521714058</v>
      </c>
      <c r="F30">
        <f t="shared" si="9"/>
        <v>3.7859388972001824E-4</v>
      </c>
      <c r="G30">
        <f t="shared" si="9"/>
        <v>1.0000000000000002E-4</v>
      </c>
      <c r="H30">
        <f t="shared" si="9"/>
        <v>3.5118845842842456E-4</v>
      </c>
      <c r="I30">
        <f t="shared" si="9"/>
        <v>0</v>
      </c>
    </row>
    <row r="31" spans="2:9" ht="30.75" thickBot="1" x14ac:dyDescent="0.3">
      <c r="B31" s="9" t="s">
        <v>40</v>
      </c>
      <c r="C31" s="9" t="s">
        <v>3</v>
      </c>
      <c r="D31" s="9" t="s">
        <v>4</v>
      </c>
      <c r="E31" s="9" t="s">
        <v>5</v>
      </c>
      <c r="F31" s="9" t="s">
        <v>6</v>
      </c>
      <c r="G31" s="9" t="s">
        <v>7</v>
      </c>
      <c r="H31" s="9" t="s">
        <v>8</v>
      </c>
      <c r="I31" s="9" t="s">
        <v>9</v>
      </c>
    </row>
    <row r="32" spans="2:9" ht="15.75" thickTop="1" x14ac:dyDescent="0.25">
      <c r="B32">
        <v>18</v>
      </c>
      <c r="C32">
        <v>2.0000000000000001E-4</v>
      </c>
      <c r="D32">
        <v>-1.2625999999999999</v>
      </c>
      <c r="E32">
        <v>6.9730999999999996</v>
      </c>
      <c r="F32">
        <v>6.9999999999999999E-4</v>
      </c>
      <c r="G32">
        <v>1E-3</v>
      </c>
      <c r="H32">
        <v>1.6999999999999999E-3</v>
      </c>
      <c r="I32">
        <v>1E-4</v>
      </c>
    </row>
    <row r="33" spans="2:9" x14ac:dyDescent="0.25">
      <c r="B33">
        <v>2</v>
      </c>
      <c r="C33">
        <v>1E-4</v>
      </c>
      <c r="D33">
        <v>-1.5386</v>
      </c>
      <c r="E33">
        <v>9.7598000000000003</v>
      </c>
      <c r="F33">
        <v>8.9999999999999998E-4</v>
      </c>
      <c r="G33">
        <v>5.9999999999999995E-4</v>
      </c>
      <c r="H33">
        <v>1.5E-3</v>
      </c>
      <c r="I33">
        <v>1E-4</v>
      </c>
    </row>
    <row r="34" spans="2:9" x14ac:dyDescent="0.25">
      <c r="B34">
        <v>3</v>
      </c>
      <c r="C34">
        <v>1E-4</v>
      </c>
      <c r="D34">
        <v>-1.2371000000000001</v>
      </c>
      <c r="E34">
        <v>23.702100000000002</v>
      </c>
      <c r="F34">
        <v>1.2999999999999999E-3</v>
      </c>
      <c r="G34">
        <v>1.1999999999999999E-3</v>
      </c>
      <c r="H34">
        <v>2.5000000000000001E-3</v>
      </c>
      <c r="I34">
        <v>1E-4</v>
      </c>
    </row>
    <row r="35" spans="2:9" x14ac:dyDescent="0.25">
      <c r="B35" t="s">
        <v>25</v>
      </c>
      <c r="C35">
        <f>AVERAGE(C32:C34)</f>
        <v>1.3333333333333334E-4</v>
      </c>
      <c r="D35">
        <f t="shared" ref="D35:I35" si="10">AVERAGE(D32:D34)</f>
        <v>-1.3460999999999999</v>
      </c>
      <c r="E35">
        <f t="shared" si="10"/>
        <v>13.478333333333333</v>
      </c>
      <c r="F35">
        <f t="shared" si="10"/>
        <v>9.6666666666666656E-4</v>
      </c>
      <c r="G35">
        <f t="shared" si="10"/>
        <v>9.3333333333333322E-4</v>
      </c>
      <c r="H35">
        <f t="shared" si="10"/>
        <v>1.9E-3</v>
      </c>
      <c r="I35">
        <f t="shared" si="10"/>
        <v>1E-4</v>
      </c>
    </row>
    <row r="36" spans="2:9" x14ac:dyDescent="0.25">
      <c r="B36" t="s">
        <v>26</v>
      </c>
      <c r="C36">
        <f>STDEV(C32:C34)</f>
        <v>5.7735026918962585E-5</v>
      </c>
      <c r="D36">
        <f t="shared" ref="D36:I36" si="11">STDEV(D32:D34)</f>
        <v>0.16719674039885044</v>
      </c>
      <c r="E36">
        <f t="shared" si="11"/>
        <v>8.9630060729273922</v>
      </c>
      <c r="F36">
        <f t="shared" si="11"/>
        <v>3.0550504633038931E-4</v>
      </c>
      <c r="G36">
        <f t="shared" si="11"/>
        <v>3.0550504633038931E-4</v>
      </c>
      <c r="H36">
        <f t="shared" si="11"/>
        <v>5.2915026221291809E-4</v>
      </c>
      <c r="I36">
        <f t="shared" si="11"/>
        <v>0</v>
      </c>
    </row>
    <row r="37" spans="2:9" x14ac:dyDescent="0.25">
      <c r="B37" t="s">
        <v>1</v>
      </c>
      <c r="C37" t="s">
        <v>41</v>
      </c>
    </row>
    <row r="38" spans="2:9" x14ac:dyDescent="0.25">
      <c r="B38" t="s">
        <v>34</v>
      </c>
      <c r="C38">
        <v>1E-4</v>
      </c>
    </row>
    <row r="39" spans="2:9" x14ac:dyDescent="0.25">
      <c r="B39">
        <v>2</v>
      </c>
      <c r="C39">
        <v>1E-4</v>
      </c>
    </row>
    <row r="40" spans="2:9" x14ac:dyDescent="0.25">
      <c r="B40">
        <v>4</v>
      </c>
      <c r="C40">
        <v>1E-4</v>
      </c>
    </row>
    <row r="41" spans="2:9" x14ac:dyDescent="0.25">
      <c r="B41">
        <v>6</v>
      </c>
      <c r="C41">
        <v>1E-4</v>
      </c>
    </row>
    <row r="42" spans="2:9" x14ac:dyDescent="0.25">
      <c r="B42">
        <v>8</v>
      </c>
      <c r="C42">
        <v>1E-4</v>
      </c>
    </row>
    <row r="43" spans="2:9" x14ac:dyDescent="0.25">
      <c r="B43">
        <v>10</v>
      </c>
      <c r="C43">
        <v>1E-4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workbookViewId="0"/>
  </sheetViews>
  <sheetFormatPr defaultColWidth="8.7109375" defaultRowHeight="15" x14ac:dyDescent="0.25"/>
  <cols>
    <col min="3" max="3" width="11.42578125" bestFit="1" customWidth="1"/>
  </cols>
  <sheetData>
    <row r="1" spans="2:9" ht="45.75" thickBot="1" x14ac:dyDescent="0.3">
      <c r="B1" s="1" t="s">
        <v>24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2:9" ht="17.25" thickTop="1" thickBot="1" x14ac:dyDescent="0.3">
      <c r="B2" s="2">
        <v>2</v>
      </c>
      <c r="C2" s="3">
        <v>2.0000000000000001E-4</v>
      </c>
      <c r="D2" s="3">
        <v>4.4484000000000004</v>
      </c>
      <c r="E2" s="3">
        <v>45.544600000000003</v>
      </c>
      <c r="F2" s="3">
        <v>2.5000000000000001E-3</v>
      </c>
      <c r="G2" s="3">
        <v>8.0000000000000004E-4</v>
      </c>
      <c r="H2" s="3">
        <v>3.3999999999999998E-3</v>
      </c>
      <c r="I2" s="3">
        <v>1E-4</v>
      </c>
    </row>
    <row r="3" spans="2:9" ht="16.5" thickBot="1" x14ac:dyDescent="0.3">
      <c r="B3" s="4">
        <v>6</v>
      </c>
      <c r="C3" s="5">
        <v>2E-3</v>
      </c>
      <c r="D3" s="5">
        <v>-2.1482999999999999</v>
      </c>
      <c r="E3" s="5">
        <v>31.0853</v>
      </c>
      <c r="F3" s="5">
        <v>4.7E-2</v>
      </c>
      <c r="G3" s="5">
        <v>2.7300000000000001E-2</v>
      </c>
      <c r="H3" s="5">
        <v>7.4300000000000005E-2</v>
      </c>
      <c r="I3" s="5">
        <v>1.1999999999999999E-3</v>
      </c>
    </row>
    <row r="4" spans="2:9" ht="16.5" thickBot="1" x14ac:dyDescent="0.3">
      <c r="B4" s="4">
        <v>11</v>
      </c>
      <c r="C4" s="6">
        <v>1E-4</v>
      </c>
      <c r="D4" s="6">
        <v>-2.9607000000000001</v>
      </c>
      <c r="E4" s="6">
        <v>23.569099999999999</v>
      </c>
      <c r="F4" s="6">
        <v>1.1000000000000001E-3</v>
      </c>
      <c r="G4" s="6">
        <v>8.9999999999999998E-4</v>
      </c>
      <c r="H4" s="6">
        <v>2E-3</v>
      </c>
      <c r="I4" s="6">
        <v>1E-4</v>
      </c>
    </row>
    <row r="5" spans="2:9" ht="15.75" thickBot="1" x14ac:dyDescent="0.3">
      <c r="B5" s="7" t="s">
        <v>25</v>
      </c>
      <c r="C5" s="8">
        <f>AVERAGE(C2:C4)</f>
        <v>7.6666666666666669E-4</v>
      </c>
      <c r="D5" s="8">
        <f t="shared" ref="D5:I5" si="0">AVERAGE(D2:D4)</f>
        <v>-0.22019999999999987</v>
      </c>
      <c r="E5" s="8">
        <f t="shared" si="0"/>
        <v>33.399666666666668</v>
      </c>
      <c r="F5" s="8">
        <f t="shared" si="0"/>
        <v>1.6866666666666665E-2</v>
      </c>
      <c r="G5" s="8">
        <f t="shared" si="0"/>
        <v>9.6666666666666672E-3</v>
      </c>
      <c r="H5" s="8">
        <f t="shared" si="0"/>
        <v>2.6566666666666669E-2</v>
      </c>
      <c r="I5" s="8">
        <f t="shared" si="0"/>
        <v>4.6666666666666666E-4</v>
      </c>
    </row>
    <row r="6" spans="2:9" ht="15.75" thickBot="1" x14ac:dyDescent="0.3">
      <c r="B6" t="s">
        <v>26</v>
      </c>
      <c r="C6">
        <f>STDEV(C2:C4)</f>
        <v>1.0692676621563626E-3</v>
      </c>
      <c r="D6">
        <f t="shared" ref="D6:I6" si="1">STDEV(D2:D4)</f>
        <v>4.0634797784657426</v>
      </c>
      <c r="E6">
        <f t="shared" si="1"/>
        <v>11.169058593423749</v>
      </c>
      <c r="F6">
        <f t="shared" si="1"/>
        <v>2.6105618807707537E-2</v>
      </c>
      <c r="G6">
        <f t="shared" si="1"/>
        <v>1.5270996474799323E-2</v>
      </c>
      <c r="H6">
        <f t="shared" si="1"/>
        <v>4.134420555934451E-2</v>
      </c>
      <c r="I6">
        <f t="shared" si="1"/>
        <v>6.3508529610858825E-4</v>
      </c>
    </row>
    <row r="7" spans="2:9" ht="30.75" thickBot="1" x14ac:dyDescent="0.3">
      <c r="B7" s="1" t="s">
        <v>27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  <c r="I7" s="1" t="s">
        <v>9</v>
      </c>
    </row>
    <row r="8" spans="2:9" ht="15.75" thickTop="1" x14ac:dyDescent="0.25">
      <c r="B8">
        <v>43</v>
      </c>
      <c r="C8">
        <v>5.0000000000000001E-4</v>
      </c>
      <c r="D8">
        <v>-3.2126999999999999</v>
      </c>
      <c r="E8">
        <v>18.983000000000001</v>
      </c>
      <c r="F8">
        <v>1.2999999999999999E-3</v>
      </c>
      <c r="G8">
        <v>3.8999999999999998E-3</v>
      </c>
      <c r="H8">
        <v>5.1999999999999998E-3</v>
      </c>
      <c r="I8">
        <v>2.9999999999999997E-4</v>
      </c>
    </row>
    <row r="9" spans="2:9" x14ac:dyDescent="0.25">
      <c r="B9">
        <v>45</v>
      </c>
      <c r="C9">
        <v>2.8999999999999998E-3</v>
      </c>
      <c r="D9">
        <v>-1.9233</v>
      </c>
      <c r="E9">
        <v>8.1196999999999999</v>
      </c>
      <c r="F9">
        <v>8.6E-3</v>
      </c>
      <c r="G9">
        <v>1.5900000000000001E-2</v>
      </c>
      <c r="H9">
        <v>2.4500000000000001E-2</v>
      </c>
      <c r="I9">
        <v>1.9E-3</v>
      </c>
    </row>
    <row r="10" spans="2:9" x14ac:dyDescent="0.25">
      <c r="B10">
        <v>44</v>
      </c>
      <c r="C10">
        <v>6.1000000000000004E-3</v>
      </c>
      <c r="D10">
        <v>-2.1886000000000001</v>
      </c>
      <c r="E10">
        <v>17.361699999999999</v>
      </c>
      <c r="F10">
        <v>2.69E-2</v>
      </c>
      <c r="G10">
        <v>6.5699999999999995E-2</v>
      </c>
      <c r="H10">
        <v>9.2700000000000005E-2</v>
      </c>
      <c r="I10">
        <v>3.7000000000000002E-3</v>
      </c>
    </row>
    <row r="11" spans="2:9" x14ac:dyDescent="0.25">
      <c r="B11" t="s">
        <v>28</v>
      </c>
      <c r="C11">
        <f>AVERAGE(C8:C10)</f>
        <v>3.1666666666666666E-3</v>
      </c>
      <c r="D11">
        <f t="shared" ref="D11:I11" si="2">AVERAGE(D8:D10)</f>
        <v>-2.4415333333333336</v>
      </c>
      <c r="E11">
        <f t="shared" si="2"/>
        <v>14.821466666666666</v>
      </c>
      <c r="F11">
        <f t="shared" si="2"/>
        <v>1.2266666666666667E-2</v>
      </c>
      <c r="G11">
        <f t="shared" si="2"/>
        <v>2.8499999999999998E-2</v>
      </c>
      <c r="H11">
        <f t="shared" si="2"/>
        <v>4.0800000000000003E-2</v>
      </c>
      <c r="I11">
        <f t="shared" si="2"/>
        <v>1.9666666666666669E-3</v>
      </c>
    </row>
    <row r="12" spans="2:9" ht="15.75" thickBot="1" x14ac:dyDescent="0.3">
      <c r="B12" t="s">
        <v>26</v>
      </c>
      <c r="C12">
        <f>STDEV(C8:C10)</f>
        <v>2.8095076674273974E-3</v>
      </c>
      <c r="D12">
        <f t="shared" ref="D12:I12" si="3">STDEV(D8:D10)</f>
        <v>0.680896132558655</v>
      </c>
      <c r="E12">
        <f t="shared" si="3"/>
        <v>5.8602398213156226</v>
      </c>
      <c r="F12">
        <f t="shared" si="3"/>
        <v>1.3187999595591946E-2</v>
      </c>
      <c r="G12">
        <f t="shared" si="3"/>
        <v>3.2770108330611294E-2</v>
      </c>
      <c r="H12">
        <f t="shared" si="3"/>
        <v>4.5970969100074463E-2</v>
      </c>
      <c r="I12">
        <f t="shared" si="3"/>
        <v>1.7009801096230762E-3</v>
      </c>
    </row>
    <row r="13" spans="2:9" ht="30.75" thickBot="1" x14ac:dyDescent="0.3">
      <c r="B13" s="1" t="s">
        <v>29</v>
      </c>
      <c r="C13" s="1" t="s">
        <v>3</v>
      </c>
      <c r="D13" s="1" t="s">
        <v>4</v>
      </c>
      <c r="E13" s="1" t="s">
        <v>5</v>
      </c>
      <c r="F13" s="1" t="s">
        <v>6</v>
      </c>
      <c r="G13" s="1" t="s">
        <v>7</v>
      </c>
      <c r="H13" s="1" t="s">
        <v>8</v>
      </c>
      <c r="I13" s="1" t="s">
        <v>9</v>
      </c>
    </row>
    <row r="14" spans="2:9" ht="15.75" thickTop="1" x14ac:dyDescent="0.25">
      <c r="B14">
        <v>42</v>
      </c>
      <c r="C14">
        <v>2.0000000000000001E-4</v>
      </c>
      <c r="D14">
        <v>-4.5236000000000001</v>
      </c>
      <c r="E14">
        <v>48.692999999999998</v>
      </c>
      <c r="F14">
        <v>8.9999999999999998E-4</v>
      </c>
      <c r="G14">
        <v>4.1000000000000003E-3</v>
      </c>
      <c r="H14">
        <v>5.0000000000000001E-3</v>
      </c>
      <c r="I14">
        <v>2.0000000000000001E-4</v>
      </c>
    </row>
    <row r="15" spans="2:9" x14ac:dyDescent="0.25">
      <c r="B15">
        <v>44</v>
      </c>
      <c r="C15">
        <v>4.0000000000000002E-4</v>
      </c>
      <c r="D15">
        <v>-2.2290999999999999</v>
      </c>
      <c r="E15">
        <v>13.486599999999999</v>
      </c>
      <c r="F15">
        <v>2.3999999999999998E-3</v>
      </c>
      <c r="G15">
        <v>3.8999999999999998E-3</v>
      </c>
      <c r="H15">
        <v>6.1999999999999998E-3</v>
      </c>
      <c r="I15">
        <v>2.9999999999999997E-4</v>
      </c>
    </row>
    <row r="16" spans="2:9" x14ac:dyDescent="0.25">
      <c r="B16">
        <v>45</v>
      </c>
      <c r="C16">
        <v>4.0000000000000002E-4</v>
      </c>
      <c r="D16">
        <v>-2.8426</v>
      </c>
      <c r="E16">
        <v>46.038600000000002</v>
      </c>
      <c r="F16">
        <v>1.4E-3</v>
      </c>
      <c r="G16">
        <v>7.9000000000000008E-3</v>
      </c>
      <c r="H16">
        <v>9.2999999999999992E-3</v>
      </c>
      <c r="I16">
        <v>2.9999999999999997E-4</v>
      </c>
    </row>
    <row r="17" spans="2:9" x14ac:dyDescent="0.25">
      <c r="B17" t="s">
        <v>28</v>
      </c>
      <c r="C17">
        <f>AVERAGE(C14:C16)</f>
        <v>3.3333333333333332E-4</v>
      </c>
      <c r="D17">
        <f t="shared" ref="D17:I17" si="4">AVERAGE(D14:D16)</f>
        <v>-3.1984333333333335</v>
      </c>
      <c r="E17">
        <f t="shared" si="4"/>
        <v>36.072733333333332</v>
      </c>
      <c r="F17">
        <f t="shared" si="4"/>
        <v>1.5666666666666667E-3</v>
      </c>
      <c r="G17">
        <f t="shared" si="4"/>
        <v>5.3E-3</v>
      </c>
      <c r="H17">
        <f t="shared" si="4"/>
        <v>6.8333333333333328E-3</v>
      </c>
      <c r="I17">
        <f t="shared" si="4"/>
        <v>2.6666666666666663E-4</v>
      </c>
    </row>
    <row r="18" spans="2:9" ht="15.75" thickBot="1" x14ac:dyDescent="0.3">
      <c r="B18" t="s">
        <v>26</v>
      </c>
      <c r="C18">
        <f>STDEV(C14:C16)</f>
        <v>1.1547005383792516E-4</v>
      </c>
      <c r="D18">
        <f t="shared" ref="D18:I18" si="5">STDEV(D14:D16)</f>
        <v>1.1879164883666407</v>
      </c>
      <c r="E18">
        <f t="shared" si="5"/>
        <v>19.605140245694081</v>
      </c>
      <c r="F18">
        <f t="shared" si="5"/>
        <v>7.6376261582597319E-4</v>
      </c>
      <c r="G18">
        <f t="shared" si="5"/>
        <v>2.2538855339169295E-3</v>
      </c>
      <c r="H18">
        <f t="shared" si="5"/>
        <v>2.2188585654190156E-3</v>
      </c>
      <c r="I18">
        <f t="shared" si="5"/>
        <v>5.7735026918962558E-5</v>
      </c>
    </row>
    <row r="19" spans="2:9" ht="30.75" thickBot="1" x14ac:dyDescent="0.3">
      <c r="B19" s="1" t="s">
        <v>30</v>
      </c>
      <c r="C19" s="1" t="s">
        <v>3</v>
      </c>
      <c r="D19" s="1" t="s">
        <v>4</v>
      </c>
      <c r="E19" s="1" t="s">
        <v>5</v>
      </c>
      <c r="F19" s="1" t="s">
        <v>6</v>
      </c>
      <c r="G19" s="1" t="s">
        <v>7</v>
      </c>
      <c r="H19" s="1" t="s">
        <v>8</v>
      </c>
      <c r="I19" s="1" t="s">
        <v>9</v>
      </c>
    </row>
    <row r="20" spans="2:9" ht="15.75" thickTop="1" x14ac:dyDescent="0.25">
      <c r="B20">
        <v>25</v>
      </c>
      <c r="C20">
        <v>6.9999999999999999E-4</v>
      </c>
      <c r="D20">
        <v>-3.7416</v>
      </c>
      <c r="E20">
        <v>34.535600000000002</v>
      </c>
      <c r="F20">
        <v>1.9E-3</v>
      </c>
      <c r="G20">
        <v>1.2E-2</v>
      </c>
      <c r="H20">
        <v>1.3899999999999999E-2</v>
      </c>
      <c r="I20">
        <v>4.0000000000000002E-4</v>
      </c>
    </row>
    <row r="21" spans="2:9" x14ac:dyDescent="0.25">
      <c r="B21">
        <v>26</v>
      </c>
      <c r="C21">
        <v>2.9999999999999997E-4</v>
      </c>
      <c r="D21">
        <v>-3.5510999999999999</v>
      </c>
      <c r="E21">
        <v>31.2807</v>
      </c>
      <c r="F21">
        <v>6.9999999999999999E-4</v>
      </c>
      <c r="G21">
        <v>3.5000000000000001E-3</v>
      </c>
      <c r="H21">
        <v>4.1999999999999997E-3</v>
      </c>
      <c r="I21">
        <v>2.0000000000000001E-4</v>
      </c>
    </row>
    <row r="22" spans="2:9" x14ac:dyDescent="0.25">
      <c r="B22">
        <v>28</v>
      </c>
      <c r="C22">
        <v>2.9999999999999997E-4</v>
      </c>
      <c r="D22">
        <v>-5.4538000000000002</v>
      </c>
      <c r="E22">
        <v>63.427199999999999</v>
      </c>
      <c r="F22">
        <v>1E-3</v>
      </c>
      <c r="G22">
        <v>4.1000000000000003E-3</v>
      </c>
      <c r="H22">
        <v>5.1000000000000004E-3</v>
      </c>
      <c r="I22">
        <v>1E-4</v>
      </c>
    </row>
    <row r="23" spans="2:9" x14ac:dyDescent="0.25">
      <c r="B23" t="s">
        <v>25</v>
      </c>
      <c r="C23">
        <f>AVERAGE(C20:C22)</f>
        <v>4.3333333333333331E-4</v>
      </c>
      <c r="D23">
        <f t="shared" ref="D23:I23" si="6">AVERAGE(D20:D22)</f>
        <v>-4.2488333333333337</v>
      </c>
      <c r="E23">
        <f t="shared" si="6"/>
        <v>43.081166666666661</v>
      </c>
      <c r="F23">
        <f t="shared" si="6"/>
        <v>1.1999999999999999E-3</v>
      </c>
      <c r="G23">
        <f t="shared" si="6"/>
        <v>6.5333333333333328E-3</v>
      </c>
      <c r="H23">
        <f t="shared" si="6"/>
        <v>7.7333333333333325E-3</v>
      </c>
      <c r="I23">
        <f t="shared" si="6"/>
        <v>2.3333333333333336E-4</v>
      </c>
    </row>
    <row r="24" spans="2:9" ht="15.75" thickBot="1" x14ac:dyDescent="0.3">
      <c r="B24" t="s">
        <v>26</v>
      </c>
      <c r="C24">
        <f>STDEV(C20:C22)</f>
        <v>2.3094010767585034E-4</v>
      </c>
      <c r="D24">
        <f t="shared" ref="D24:I24" si="7">STDEV(D20:D22)</f>
        <v>1.0478697740336489</v>
      </c>
      <c r="E24">
        <f t="shared" si="7"/>
        <v>17.695180072645034</v>
      </c>
      <c r="F24">
        <f t="shared" si="7"/>
        <v>6.244997998398398E-4</v>
      </c>
      <c r="G24">
        <f t="shared" si="7"/>
        <v>4.7437678414245076E-3</v>
      </c>
      <c r="H24">
        <f t="shared" si="7"/>
        <v>5.3594153910042595E-3</v>
      </c>
      <c r="I24">
        <f t="shared" si="7"/>
        <v>1.5275252316519468E-4</v>
      </c>
    </row>
    <row r="25" spans="2:9" ht="30.75" thickBot="1" x14ac:dyDescent="0.3">
      <c r="B25" s="1" t="s">
        <v>31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7</v>
      </c>
      <c r="H25" s="1" t="s">
        <v>8</v>
      </c>
      <c r="I25" s="1" t="s">
        <v>9</v>
      </c>
    </row>
    <row r="26" spans="2:9" ht="15.75" thickTop="1" x14ac:dyDescent="0.25">
      <c r="B26">
        <v>16</v>
      </c>
      <c r="C26">
        <v>1.1000000000000001E-3</v>
      </c>
      <c r="D26">
        <v>-4.2953000000000001</v>
      </c>
      <c r="E26">
        <v>35.042499999999997</v>
      </c>
      <c r="F26">
        <v>4.1000000000000003E-3</v>
      </c>
      <c r="G26">
        <v>1.38E-2</v>
      </c>
      <c r="H26">
        <v>1.7899999999999999E-2</v>
      </c>
      <c r="I26">
        <v>5.0000000000000001E-4</v>
      </c>
    </row>
    <row r="27" spans="2:9" x14ac:dyDescent="0.25">
      <c r="B27">
        <v>17</v>
      </c>
      <c r="C27">
        <v>1.1000000000000001E-3</v>
      </c>
      <c r="D27">
        <v>-2.7429000000000001</v>
      </c>
      <c r="E27">
        <v>12.9331</v>
      </c>
      <c r="F27">
        <v>3.5000000000000001E-3</v>
      </c>
      <c r="G27">
        <v>9.1000000000000004E-3</v>
      </c>
      <c r="H27">
        <v>1.26E-2</v>
      </c>
      <c r="I27">
        <v>5.9999999999999995E-4</v>
      </c>
    </row>
    <row r="28" spans="2:9" x14ac:dyDescent="0.25">
      <c r="B28">
        <v>19</v>
      </c>
      <c r="C28">
        <v>1E-3</v>
      </c>
      <c r="D28">
        <v>-3.5659999999999998</v>
      </c>
      <c r="E28">
        <v>21.155899999999999</v>
      </c>
      <c r="F28">
        <v>1.6999999999999999E-3</v>
      </c>
      <c r="G28">
        <v>8.8000000000000005E-3</v>
      </c>
      <c r="H28">
        <v>1.0500000000000001E-2</v>
      </c>
      <c r="I28">
        <v>5.9999999999999995E-4</v>
      </c>
    </row>
    <row r="29" spans="2:9" x14ac:dyDescent="0.25">
      <c r="B29" t="s">
        <v>25</v>
      </c>
      <c r="C29">
        <f>AVERAGE(C26:C28)</f>
        <v>1.0666666666666667E-3</v>
      </c>
      <c r="D29">
        <f t="shared" ref="D29:I29" si="8">AVERAGE(D26:D28)</f>
        <v>-3.5347333333333331</v>
      </c>
      <c r="E29">
        <f t="shared" si="8"/>
        <v>23.043833333333335</v>
      </c>
      <c r="F29">
        <f t="shared" si="8"/>
        <v>3.1000000000000003E-3</v>
      </c>
      <c r="G29">
        <f t="shared" si="8"/>
        <v>1.0566666666666667E-2</v>
      </c>
      <c r="H29">
        <f t="shared" si="8"/>
        <v>1.3666666666666667E-2</v>
      </c>
      <c r="I29">
        <f t="shared" si="8"/>
        <v>5.666666666666666E-4</v>
      </c>
    </row>
    <row r="30" spans="2:9" ht="15.75" thickBot="1" x14ac:dyDescent="0.3">
      <c r="B30" t="s">
        <v>26</v>
      </c>
      <c r="C30">
        <f>STDEV(C26:C28)</f>
        <v>5.7735026918962605E-5</v>
      </c>
      <c r="D30">
        <f t="shared" ref="D30:I30" si="9">STDEV(D26:D28)</f>
        <v>0.77667215949416912</v>
      </c>
      <c r="E30">
        <f t="shared" si="9"/>
        <v>11.174954643904959</v>
      </c>
      <c r="F30">
        <f t="shared" si="9"/>
        <v>1.2489995996796798E-3</v>
      </c>
      <c r="G30">
        <f t="shared" si="9"/>
        <v>2.8041635710730805E-3</v>
      </c>
      <c r="H30">
        <f t="shared" si="9"/>
        <v>3.8135722535876148E-3</v>
      </c>
      <c r="I30">
        <f t="shared" si="9"/>
        <v>5.7735026918962544E-5</v>
      </c>
    </row>
    <row r="31" spans="2:9" ht="30.75" thickBot="1" x14ac:dyDescent="0.3">
      <c r="B31" s="1" t="s">
        <v>32</v>
      </c>
      <c r="C31" s="1" t="s">
        <v>3</v>
      </c>
      <c r="D31" s="1" t="s">
        <v>4</v>
      </c>
      <c r="E31" s="1" t="s">
        <v>5</v>
      </c>
      <c r="F31" s="1" t="s">
        <v>6</v>
      </c>
      <c r="G31" s="1" t="s">
        <v>7</v>
      </c>
      <c r="H31" s="1" t="s">
        <v>8</v>
      </c>
      <c r="I31" s="1" t="s">
        <v>9</v>
      </c>
    </row>
    <row r="32" spans="2:9" ht="15.75" thickTop="1" x14ac:dyDescent="0.25">
      <c r="B32">
        <v>22</v>
      </c>
      <c r="C32">
        <v>1.1000000000000001E-3</v>
      </c>
      <c r="D32">
        <v>2.1553</v>
      </c>
      <c r="E32">
        <v>20.226400000000002</v>
      </c>
      <c r="F32">
        <v>1.12E-2</v>
      </c>
      <c r="G32">
        <v>3.2000000000000002E-3</v>
      </c>
      <c r="H32">
        <v>1.4500000000000001E-2</v>
      </c>
      <c r="I32">
        <v>6.9999999999999999E-4</v>
      </c>
    </row>
    <row r="33" spans="2:9" x14ac:dyDescent="0.25">
      <c r="B33">
        <v>23</v>
      </c>
      <c r="C33">
        <v>6.1000000000000004E-3</v>
      </c>
      <c r="D33">
        <v>0.82820000000000005</v>
      </c>
      <c r="E33">
        <v>3.6673</v>
      </c>
      <c r="F33">
        <v>2.18E-2</v>
      </c>
      <c r="G33">
        <v>1.4200000000000001E-2</v>
      </c>
      <c r="H33">
        <v>3.5900000000000001E-2</v>
      </c>
      <c r="I33">
        <v>4.7000000000000002E-3</v>
      </c>
    </row>
    <row r="34" spans="2:9" x14ac:dyDescent="0.25">
      <c r="B34">
        <v>2</v>
      </c>
      <c r="C34">
        <v>4.0000000000000001E-3</v>
      </c>
      <c r="D34">
        <v>-2.9000000000000001E-2</v>
      </c>
      <c r="E34">
        <v>3.1280000000000001</v>
      </c>
      <c r="F34">
        <v>1.4E-2</v>
      </c>
      <c r="G34">
        <v>1.3299999999999999E-2</v>
      </c>
      <c r="H34">
        <v>2.7300000000000001E-2</v>
      </c>
      <c r="I34">
        <v>3.0999999999999999E-3</v>
      </c>
    </row>
    <row r="35" spans="2:9" x14ac:dyDescent="0.25">
      <c r="B35" t="s">
        <v>25</v>
      </c>
      <c r="C35">
        <f>AVERAGE(C32:C34)</f>
        <v>3.7333333333333337E-3</v>
      </c>
      <c r="D35">
        <f t="shared" ref="D35:I35" si="10">AVERAGE(D32:D34)</f>
        <v>0.98483333333333345</v>
      </c>
      <c r="E35">
        <f t="shared" si="10"/>
        <v>9.0072333333333336</v>
      </c>
      <c r="F35">
        <f t="shared" si="10"/>
        <v>1.5666666666666666E-2</v>
      </c>
      <c r="G35">
        <f t="shared" si="10"/>
        <v>1.0233333333333334E-2</v>
      </c>
      <c r="H35">
        <f t="shared" si="10"/>
        <v>2.5900000000000003E-2</v>
      </c>
      <c r="I35">
        <f t="shared" si="10"/>
        <v>2.8333333333333335E-3</v>
      </c>
    </row>
    <row r="36" spans="2:9" x14ac:dyDescent="0.25">
      <c r="B36" t="s">
        <v>26</v>
      </c>
      <c r="C36">
        <f>STDEV(C32:C34)</f>
        <v>2.5106440076867378E-3</v>
      </c>
      <c r="D36">
        <f t="shared" ref="D36:I36" si="11">STDEV(D32:D34)</f>
        <v>1.1005417408409974</v>
      </c>
      <c r="E36">
        <f t="shared" si="11"/>
        <v>9.7198244142234049</v>
      </c>
      <c r="F36">
        <f t="shared" si="11"/>
        <v>5.4930258813638685E-3</v>
      </c>
      <c r="G36">
        <f t="shared" si="11"/>
        <v>6.1076454819622046E-3</v>
      </c>
      <c r="H36">
        <f t="shared" si="11"/>
        <v>1.0768472500777435E-2</v>
      </c>
      <c r="I36">
        <f t="shared" si="11"/>
        <v>2.0132891827388663E-3</v>
      </c>
    </row>
    <row r="37" spans="2:9" x14ac:dyDescent="0.25">
      <c r="B37" t="s">
        <v>1</v>
      </c>
      <c r="C37" t="s">
        <v>33</v>
      </c>
    </row>
    <row r="38" spans="2:9" x14ac:dyDescent="0.25">
      <c r="B38" t="s">
        <v>34</v>
      </c>
      <c r="C38">
        <v>8.0000000000000004E-4</v>
      </c>
    </row>
    <row r="39" spans="2:9" x14ac:dyDescent="0.25">
      <c r="B39">
        <v>2</v>
      </c>
      <c r="C39">
        <v>3.2000000000000002E-3</v>
      </c>
    </row>
    <row r="40" spans="2:9" x14ac:dyDescent="0.25">
      <c r="B40">
        <v>4</v>
      </c>
      <c r="C40">
        <v>2.9999999999999997E-4</v>
      </c>
    </row>
    <row r="41" spans="2:9" x14ac:dyDescent="0.25">
      <c r="B41">
        <v>6</v>
      </c>
      <c r="C41">
        <v>4.0000000000000002E-4</v>
      </c>
    </row>
    <row r="42" spans="2:9" x14ac:dyDescent="0.25">
      <c r="B42">
        <v>8</v>
      </c>
      <c r="C42">
        <v>1.1000000000000001E-3</v>
      </c>
    </row>
    <row r="43" spans="2:9" x14ac:dyDescent="0.25">
      <c r="B43">
        <v>10</v>
      </c>
      <c r="C43">
        <v>3.7000000000000002E-3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9"/>
  <sheetViews>
    <sheetView tabSelected="1" topLeftCell="A104" workbookViewId="0">
      <selection activeCell="F126" sqref="F126"/>
    </sheetView>
  </sheetViews>
  <sheetFormatPr defaultRowHeight="15" x14ac:dyDescent="0.25"/>
  <cols>
    <col min="3" max="3" width="13.57031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55</v>
      </c>
      <c r="E1" t="s">
        <v>10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20" x14ac:dyDescent="0.25">
      <c r="A2" t="s">
        <v>11</v>
      </c>
      <c r="B2" t="s">
        <v>12</v>
      </c>
      <c r="C2">
        <v>1</v>
      </c>
      <c r="D2" t="s">
        <v>13</v>
      </c>
      <c r="E2">
        <f ca="1">INDIRECT($A2&amp;"!"&amp;M2&amp;$T2,TRUE)</f>
        <v>3.3999999999999998E-3</v>
      </c>
      <c r="F2">
        <f t="shared" ref="F2:K2" ca="1" si="0">INDIRECT($A2&amp;"!"&amp;N2&amp;$T2,TRUE)</f>
        <v>-1.2646999999999999</v>
      </c>
      <c r="G2">
        <f t="shared" ca="1" si="0"/>
        <v>5.7369000000000003</v>
      </c>
      <c r="H2">
        <f t="shared" ca="1" si="0"/>
        <v>0.01</v>
      </c>
      <c r="I2">
        <f t="shared" ca="1" si="0"/>
        <v>1.9099999999999999E-2</v>
      </c>
      <c r="J2">
        <f t="shared" ca="1" si="0"/>
        <v>2.9100000000000001E-2</v>
      </c>
      <c r="K2">
        <f t="shared" ca="1" si="0"/>
        <v>2.3999999999999998E-3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>
        <v>2</v>
      </c>
    </row>
    <row r="3" spans="1:20" x14ac:dyDescent="0.25">
      <c r="A3" t="s">
        <v>11</v>
      </c>
      <c r="B3" t="s">
        <v>12</v>
      </c>
      <c r="C3">
        <v>2</v>
      </c>
      <c r="D3" t="s">
        <v>13</v>
      </c>
      <c r="E3">
        <f t="shared" ref="E3:E66" ca="1" si="1">INDIRECT($A3&amp;"!"&amp;M3&amp;$T3,TRUE)</f>
        <v>6.7000000000000002E-3</v>
      </c>
      <c r="F3">
        <f t="shared" ref="F3:F66" ca="1" si="2">INDIRECT($A3&amp;"!"&amp;N3&amp;$T3,TRUE)</f>
        <v>-2.3237000000000001</v>
      </c>
      <c r="G3">
        <f t="shared" ref="G3:G66" ca="1" si="3">INDIRECT($A3&amp;"!"&amp;O3&amp;$T3,TRUE)</f>
        <v>12.8101</v>
      </c>
      <c r="H3">
        <f t="shared" ref="H3:H66" ca="1" si="4">INDIRECT($A3&amp;"!"&amp;P3&amp;$T3,TRUE)</f>
        <v>2.5600000000000001E-2</v>
      </c>
      <c r="I3">
        <f t="shared" ref="I3:I66" ca="1" si="5">INDIRECT($A3&amp;"!"&amp;Q3&amp;$T3,TRUE)</f>
        <v>5.6399999999999999E-2</v>
      </c>
      <c r="J3">
        <f t="shared" ref="J3:J66" ca="1" si="6">INDIRECT($A3&amp;"!"&amp;R3&amp;$T3,TRUE)</f>
        <v>8.2000000000000003E-2</v>
      </c>
      <c r="K3">
        <f t="shared" ref="K3:K66" ca="1" si="7">INDIRECT($A3&amp;"!"&amp;S3&amp;$T3,TRUE)</f>
        <v>4.4000000000000003E-3</v>
      </c>
      <c r="M3" t="s">
        <v>15</v>
      </c>
      <c r="N3" t="s">
        <v>16</v>
      </c>
      <c r="O3" t="s">
        <v>17</v>
      </c>
      <c r="P3" t="s">
        <v>18</v>
      </c>
      <c r="Q3" t="s">
        <v>19</v>
      </c>
      <c r="R3" t="s">
        <v>20</v>
      </c>
      <c r="S3" t="s">
        <v>21</v>
      </c>
      <c r="T3">
        <v>3</v>
      </c>
    </row>
    <row r="4" spans="1:20" x14ac:dyDescent="0.25">
      <c r="A4" t="s">
        <v>11</v>
      </c>
      <c r="B4" t="s">
        <v>12</v>
      </c>
      <c r="C4">
        <v>3</v>
      </c>
      <c r="D4" t="s">
        <v>13</v>
      </c>
      <c r="E4">
        <f t="shared" ca="1" si="1"/>
        <v>4.3E-3</v>
      </c>
      <c r="F4">
        <f t="shared" ca="1" si="2"/>
        <v>-0.91069999999999995</v>
      </c>
      <c r="G4">
        <f t="shared" ca="1" si="3"/>
        <v>3.5183</v>
      </c>
      <c r="H4">
        <f t="shared" ca="1" si="4"/>
        <v>1.11E-2</v>
      </c>
      <c r="I4">
        <f t="shared" ca="1" si="5"/>
        <v>1.9800000000000002E-2</v>
      </c>
      <c r="J4">
        <f t="shared" ca="1" si="6"/>
        <v>3.09E-2</v>
      </c>
      <c r="K4">
        <f t="shared" ca="1" si="7"/>
        <v>3.5000000000000001E-3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>
        <v>4</v>
      </c>
    </row>
    <row r="5" spans="1:20" x14ac:dyDescent="0.25">
      <c r="A5" t="s">
        <v>11</v>
      </c>
      <c r="B5">
        <v>2</v>
      </c>
      <c r="C5">
        <v>1</v>
      </c>
      <c r="D5" t="s">
        <v>13</v>
      </c>
      <c r="E5">
        <f t="shared" ca="1" si="1"/>
        <v>8.9999999999999998E-4</v>
      </c>
      <c r="F5">
        <f t="shared" ca="1" si="2"/>
        <v>0.1096</v>
      </c>
      <c r="G5">
        <f t="shared" ca="1" si="3"/>
        <v>3.4994000000000001</v>
      </c>
      <c r="H5">
        <f t="shared" ca="1" si="4"/>
        <v>4.1999999999999997E-3</v>
      </c>
      <c r="I5">
        <f t="shared" ca="1" si="5"/>
        <v>3.8E-3</v>
      </c>
      <c r="J5">
        <f t="shared" ca="1" si="6"/>
        <v>7.9000000000000008E-3</v>
      </c>
      <c r="K5">
        <f t="shared" ca="1" si="7"/>
        <v>6.9999999999999999E-4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  <c r="S5" t="s">
        <v>21</v>
      </c>
      <c r="T5">
        <f>T4+4</f>
        <v>8</v>
      </c>
    </row>
    <row r="6" spans="1:20" x14ac:dyDescent="0.25">
      <c r="A6" t="s">
        <v>11</v>
      </c>
      <c r="B6">
        <v>2</v>
      </c>
      <c r="C6">
        <v>2</v>
      </c>
      <c r="D6" t="s">
        <v>13</v>
      </c>
      <c r="E6">
        <f t="shared" ca="1" si="1"/>
        <v>1E-3</v>
      </c>
      <c r="F6">
        <f t="shared" ca="1" si="2"/>
        <v>3.39E-2</v>
      </c>
      <c r="G6">
        <f t="shared" ca="1" si="3"/>
        <v>2.3565</v>
      </c>
      <c r="H6">
        <f t="shared" ca="1" si="4"/>
        <v>2.8999999999999998E-3</v>
      </c>
      <c r="I6">
        <f t="shared" ca="1" si="5"/>
        <v>2.8999999999999998E-3</v>
      </c>
      <c r="J6">
        <f t="shared" ca="1" si="6"/>
        <v>5.7999999999999996E-3</v>
      </c>
      <c r="K6">
        <f t="shared" ca="1" si="7"/>
        <v>8.0000000000000004E-4</v>
      </c>
      <c r="M6" t="s">
        <v>15</v>
      </c>
      <c r="N6" t="s">
        <v>16</v>
      </c>
      <c r="O6" t="s">
        <v>17</v>
      </c>
      <c r="P6" t="s">
        <v>18</v>
      </c>
      <c r="Q6" t="s">
        <v>19</v>
      </c>
      <c r="R6" t="s">
        <v>20</v>
      </c>
      <c r="S6" t="s">
        <v>21</v>
      </c>
      <c r="T6">
        <f>T5+1</f>
        <v>9</v>
      </c>
    </row>
    <row r="7" spans="1:20" x14ac:dyDescent="0.25">
      <c r="A7" t="s">
        <v>11</v>
      </c>
      <c r="B7">
        <v>2</v>
      </c>
      <c r="C7">
        <v>3</v>
      </c>
      <c r="D7" t="s">
        <v>13</v>
      </c>
      <c r="E7">
        <f t="shared" ca="1" si="1"/>
        <v>8.0000000000000004E-4</v>
      </c>
      <c r="F7">
        <f t="shared" ca="1" si="2"/>
        <v>-0.49509999999999998</v>
      </c>
      <c r="G7">
        <f t="shared" ca="1" si="3"/>
        <v>3.3839000000000001</v>
      </c>
      <c r="H7">
        <f t="shared" ca="1" si="4"/>
        <v>2.8E-3</v>
      </c>
      <c r="I7">
        <f t="shared" ca="1" si="5"/>
        <v>3.0999999999999999E-3</v>
      </c>
      <c r="J7">
        <f t="shared" ca="1" si="6"/>
        <v>5.8999999999999999E-3</v>
      </c>
      <c r="K7">
        <f t="shared" ca="1" si="7"/>
        <v>5.9999999999999995E-4</v>
      </c>
      <c r="M7" t="s">
        <v>15</v>
      </c>
      <c r="N7" t="s">
        <v>16</v>
      </c>
      <c r="O7" t="s">
        <v>17</v>
      </c>
      <c r="P7" t="s">
        <v>18</v>
      </c>
      <c r="Q7" t="s">
        <v>19</v>
      </c>
      <c r="R7" t="s">
        <v>20</v>
      </c>
      <c r="S7" t="s">
        <v>21</v>
      </c>
      <c r="T7">
        <f>T6+1</f>
        <v>10</v>
      </c>
    </row>
    <row r="8" spans="1:20" x14ac:dyDescent="0.25">
      <c r="A8" t="s">
        <v>11</v>
      </c>
      <c r="B8">
        <v>4</v>
      </c>
      <c r="C8">
        <v>1</v>
      </c>
      <c r="D8" t="s">
        <v>13</v>
      </c>
      <c r="E8">
        <f t="shared" ca="1" si="1"/>
        <v>8.9999999999999998E-4</v>
      </c>
      <c r="F8">
        <f t="shared" ca="1" si="2"/>
        <v>-2.1524000000000001</v>
      </c>
      <c r="G8">
        <f t="shared" ca="1" si="3"/>
        <v>13.4115</v>
      </c>
      <c r="H8">
        <f t="shared" ca="1" si="4"/>
        <v>3.0000000000000001E-3</v>
      </c>
      <c r="I8">
        <f t="shared" ca="1" si="5"/>
        <v>7.1999999999999998E-3</v>
      </c>
      <c r="J8">
        <f t="shared" ca="1" si="6"/>
        <v>1.0200000000000001E-2</v>
      </c>
      <c r="K8">
        <f t="shared" ca="1" si="7"/>
        <v>5.0000000000000001E-4</v>
      </c>
      <c r="M8" t="s">
        <v>15</v>
      </c>
      <c r="N8" t="s">
        <v>16</v>
      </c>
      <c r="O8" t="s">
        <v>17</v>
      </c>
      <c r="P8" t="s">
        <v>18</v>
      </c>
      <c r="Q8" t="s">
        <v>19</v>
      </c>
      <c r="R8" t="s">
        <v>20</v>
      </c>
      <c r="S8" t="s">
        <v>21</v>
      </c>
      <c r="T8">
        <f>T7+4</f>
        <v>14</v>
      </c>
    </row>
    <row r="9" spans="1:20" x14ac:dyDescent="0.25">
      <c r="A9" t="s">
        <v>11</v>
      </c>
      <c r="B9">
        <v>4</v>
      </c>
      <c r="C9">
        <v>2</v>
      </c>
      <c r="D9" t="s">
        <v>13</v>
      </c>
      <c r="E9">
        <f t="shared" ca="1" si="1"/>
        <v>1.9E-3</v>
      </c>
      <c r="F9">
        <f t="shared" ca="1" si="2"/>
        <v>-1.1407</v>
      </c>
      <c r="G9">
        <f t="shared" ca="1" si="3"/>
        <v>7.3832000000000004</v>
      </c>
      <c r="H9">
        <f t="shared" ca="1" si="4"/>
        <v>5.7999999999999996E-3</v>
      </c>
      <c r="I9">
        <f t="shared" ca="1" si="5"/>
        <v>1.2699999999999999E-2</v>
      </c>
      <c r="J9">
        <f t="shared" ca="1" si="6"/>
        <v>1.8499999999999999E-2</v>
      </c>
      <c r="K9">
        <f t="shared" ca="1" si="7"/>
        <v>1.4E-3</v>
      </c>
      <c r="M9" t="s">
        <v>15</v>
      </c>
      <c r="N9" t="s">
        <v>16</v>
      </c>
      <c r="O9" t="s">
        <v>17</v>
      </c>
      <c r="P9" t="s">
        <v>18</v>
      </c>
      <c r="Q9" t="s">
        <v>19</v>
      </c>
      <c r="R9" t="s">
        <v>20</v>
      </c>
      <c r="S9" t="s">
        <v>21</v>
      </c>
      <c r="T9">
        <f>T8+1</f>
        <v>15</v>
      </c>
    </row>
    <row r="10" spans="1:20" x14ac:dyDescent="0.25">
      <c r="A10" t="s">
        <v>11</v>
      </c>
      <c r="B10">
        <v>4</v>
      </c>
      <c r="C10">
        <v>3</v>
      </c>
      <c r="D10" t="s">
        <v>13</v>
      </c>
      <c r="E10">
        <f t="shared" ca="1" si="1"/>
        <v>6.9999999999999999E-4</v>
      </c>
      <c r="F10">
        <f t="shared" ca="1" si="2"/>
        <v>-1.3606</v>
      </c>
      <c r="G10">
        <f t="shared" ca="1" si="3"/>
        <v>12.1843</v>
      </c>
      <c r="H10">
        <f t="shared" ca="1" si="4"/>
        <v>2.3999999999999998E-3</v>
      </c>
      <c r="I10">
        <f t="shared" ca="1" si="5"/>
        <v>6.3E-3</v>
      </c>
      <c r="J10">
        <f t="shared" ca="1" si="6"/>
        <v>8.6999999999999994E-3</v>
      </c>
      <c r="K10">
        <f t="shared" ca="1" si="7"/>
        <v>5.0000000000000001E-4</v>
      </c>
      <c r="M10" t="s">
        <v>15</v>
      </c>
      <c r="N10" t="s">
        <v>16</v>
      </c>
      <c r="O10" t="s">
        <v>17</v>
      </c>
      <c r="P10" t="s">
        <v>18</v>
      </c>
      <c r="Q10" t="s">
        <v>19</v>
      </c>
      <c r="R10" t="s">
        <v>20</v>
      </c>
      <c r="S10" t="s">
        <v>21</v>
      </c>
      <c r="T10">
        <f>T9+1</f>
        <v>16</v>
      </c>
    </row>
    <row r="11" spans="1:20" x14ac:dyDescent="0.25">
      <c r="A11" t="s">
        <v>11</v>
      </c>
      <c r="B11">
        <v>6</v>
      </c>
      <c r="C11">
        <v>1</v>
      </c>
      <c r="D11" t="s">
        <v>13</v>
      </c>
      <c r="E11">
        <f t="shared" ca="1" si="1"/>
        <v>3.3E-3</v>
      </c>
      <c r="F11">
        <f t="shared" ca="1" si="2"/>
        <v>-1.5447</v>
      </c>
      <c r="G11">
        <f t="shared" ca="1" si="3"/>
        <v>8.6082999999999998</v>
      </c>
      <c r="H11">
        <f t="shared" ca="1" si="4"/>
        <v>9.1999999999999998E-3</v>
      </c>
      <c r="I11">
        <f t="shared" ca="1" si="5"/>
        <v>2.3E-2</v>
      </c>
      <c r="J11">
        <f t="shared" ca="1" si="6"/>
        <v>3.2199999999999999E-2</v>
      </c>
      <c r="K11">
        <f t="shared" ca="1" si="7"/>
        <v>2.3E-3</v>
      </c>
      <c r="M11" t="s">
        <v>15</v>
      </c>
      <c r="N11" t="s">
        <v>16</v>
      </c>
      <c r="O11" t="s">
        <v>17</v>
      </c>
      <c r="P11" t="s">
        <v>18</v>
      </c>
      <c r="Q11" t="s">
        <v>19</v>
      </c>
      <c r="R11" t="s">
        <v>20</v>
      </c>
      <c r="S11" t="s">
        <v>21</v>
      </c>
      <c r="T11">
        <f>T10+4</f>
        <v>20</v>
      </c>
    </row>
    <row r="12" spans="1:20" x14ac:dyDescent="0.25">
      <c r="A12" t="s">
        <v>11</v>
      </c>
      <c r="B12">
        <v>6</v>
      </c>
      <c r="C12">
        <v>2</v>
      </c>
      <c r="D12" t="s">
        <v>13</v>
      </c>
      <c r="E12">
        <f t="shared" ca="1" si="1"/>
        <v>1.1000000000000001E-3</v>
      </c>
      <c r="F12">
        <f t="shared" ca="1" si="2"/>
        <v>-2.56</v>
      </c>
      <c r="G12">
        <f t="shared" ca="1" si="3"/>
        <v>17.546099999999999</v>
      </c>
      <c r="H12">
        <f t="shared" ca="1" si="4"/>
        <v>2.5000000000000001E-3</v>
      </c>
      <c r="I12">
        <f t="shared" ca="1" si="5"/>
        <v>1.03E-2</v>
      </c>
      <c r="J12">
        <f t="shared" ca="1" si="6"/>
        <v>1.2800000000000001E-2</v>
      </c>
      <c r="K12">
        <f t="shared" ca="1" si="7"/>
        <v>6.9999999999999999E-4</v>
      </c>
      <c r="M12" t="s">
        <v>15</v>
      </c>
      <c r="N12" t="s">
        <v>16</v>
      </c>
      <c r="O12" t="s">
        <v>17</v>
      </c>
      <c r="P12" t="s">
        <v>18</v>
      </c>
      <c r="Q12" t="s">
        <v>19</v>
      </c>
      <c r="R12" t="s">
        <v>20</v>
      </c>
      <c r="S12" t="s">
        <v>21</v>
      </c>
      <c r="T12">
        <f>T11+1</f>
        <v>21</v>
      </c>
    </row>
    <row r="13" spans="1:20" x14ac:dyDescent="0.25">
      <c r="A13" t="s">
        <v>11</v>
      </c>
      <c r="B13">
        <v>6</v>
      </c>
      <c r="C13">
        <v>3</v>
      </c>
      <c r="D13" t="s">
        <v>13</v>
      </c>
      <c r="E13">
        <f t="shared" ca="1" si="1"/>
        <v>1.6000000000000001E-3</v>
      </c>
      <c r="F13">
        <f t="shared" ca="1" si="2"/>
        <v>-0.63109999999999999</v>
      </c>
      <c r="G13">
        <f t="shared" ca="1" si="3"/>
        <v>5.3851000000000004</v>
      </c>
      <c r="H13">
        <f t="shared" ca="1" si="4"/>
        <v>1.11E-2</v>
      </c>
      <c r="I13">
        <f t="shared" ca="1" si="5"/>
        <v>9.5999999999999992E-3</v>
      </c>
      <c r="J13">
        <f t="shared" ca="1" si="6"/>
        <v>2.07E-2</v>
      </c>
      <c r="K13">
        <f t="shared" ca="1" si="7"/>
        <v>1.1000000000000001E-3</v>
      </c>
      <c r="M13" t="s">
        <v>15</v>
      </c>
      <c r="N13" t="s">
        <v>16</v>
      </c>
      <c r="O13" t="s">
        <v>17</v>
      </c>
      <c r="P13" t="s">
        <v>18</v>
      </c>
      <c r="Q13" t="s">
        <v>19</v>
      </c>
      <c r="R13" t="s">
        <v>20</v>
      </c>
      <c r="S13" t="s">
        <v>21</v>
      </c>
      <c r="T13">
        <f>T12+1</f>
        <v>22</v>
      </c>
    </row>
    <row r="14" spans="1:20" x14ac:dyDescent="0.25">
      <c r="A14" t="s">
        <v>11</v>
      </c>
      <c r="B14">
        <v>8</v>
      </c>
      <c r="C14">
        <v>1</v>
      </c>
      <c r="D14" t="s">
        <v>13</v>
      </c>
      <c r="E14">
        <f t="shared" ca="1" si="1"/>
        <v>6.9999999999999999E-4</v>
      </c>
      <c r="F14">
        <f t="shared" ca="1" si="2"/>
        <v>-4.3940999999999999</v>
      </c>
      <c r="G14">
        <f t="shared" ca="1" si="3"/>
        <v>40.668700000000001</v>
      </c>
      <c r="H14">
        <f t="shared" ca="1" si="4"/>
        <v>2.5000000000000001E-3</v>
      </c>
      <c r="I14">
        <f t="shared" ca="1" si="5"/>
        <v>1.03E-2</v>
      </c>
      <c r="J14">
        <f t="shared" ca="1" si="6"/>
        <v>1.2800000000000001E-2</v>
      </c>
      <c r="K14">
        <f t="shared" ca="1" si="7"/>
        <v>4.0000000000000002E-4</v>
      </c>
      <c r="M14" t="s">
        <v>15</v>
      </c>
      <c r="N14" t="s">
        <v>16</v>
      </c>
      <c r="O14" t="s">
        <v>17</v>
      </c>
      <c r="P14" t="s">
        <v>18</v>
      </c>
      <c r="Q14" t="s">
        <v>19</v>
      </c>
      <c r="R14" t="s">
        <v>20</v>
      </c>
      <c r="S14" t="s">
        <v>21</v>
      </c>
      <c r="T14">
        <f>T13+4</f>
        <v>26</v>
      </c>
    </row>
    <row r="15" spans="1:20" x14ac:dyDescent="0.25">
      <c r="A15" t="s">
        <v>11</v>
      </c>
      <c r="B15">
        <v>8</v>
      </c>
      <c r="C15">
        <v>2</v>
      </c>
      <c r="D15" t="s">
        <v>13</v>
      </c>
      <c r="E15">
        <f t="shared" ca="1" si="1"/>
        <v>1.6999999999999999E-3</v>
      </c>
      <c r="F15">
        <f t="shared" ca="1" si="2"/>
        <v>9.5399999999999999E-2</v>
      </c>
      <c r="G15">
        <f t="shared" ca="1" si="3"/>
        <v>5.4405999999999999</v>
      </c>
      <c r="H15">
        <f t="shared" ca="1" si="4"/>
        <v>6.1000000000000004E-3</v>
      </c>
      <c r="I15">
        <f t="shared" ca="1" si="5"/>
        <v>8.0000000000000002E-3</v>
      </c>
      <c r="J15">
        <f t="shared" ca="1" si="6"/>
        <v>1.41E-2</v>
      </c>
      <c r="K15">
        <f t="shared" ca="1" si="7"/>
        <v>1.1999999999999999E-3</v>
      </c>
      <c r="M15" t="s">
        <v>15</v>
      </c>
      <c r="N15" t="s">
        <v>16</v>
      </c>
      <c r="O15" t="s">
        <v>17</v>
      </c>
      <c r="P15" t="s">
        <v>18</v>
      </c>
      <c r="Q15" t="s">
        <v>19</v>
      </c>
      <c r="R15" t="s">
        <v>20</v>
      </c>
      <c r="S15" t="s">
        <v>21</v>
      </c>
      <c r="T15">
        <f>T14+1</f>
        <v>27</v>
      </c>
    </row>
    <row r="16" spans="1:20" x14ac:dyDescent="0.25">
      <c r="A16" t="s">
        <v>11</v>
      </c>
      <c r="B16">
        <v>8</v>
      </c>
      <c r="C16">
        <v>3</v>
      </c>
      <c r="D16" t="s">
        <v>13</v>
      </c>
      <c r="E16">
        <f t="shared" ca="1" si="1"/>
        <v>1.1000000000000001E-3</v>
      </c>
      <c r="F16">
        <f t="shared" ca="1" si="2"/>
        <v>-1.7505999999999999</v>
      </c>
      <c r="G16">
        <f t="shared" ca="1" si="3"/>
        <v>9.8539999999999992</v>
      </c>
      <c r="H16">
        <f t="shared" ca="1" si="4"/>
        <v>3.3E-3</v>
      </c>
      <c r="I16">
        <f t="shared" ca="1" si="5"/>
        <v>7.3000000000000001E-3</v>
      </c>
      <c r="J16">
        <f t="shared" ca="1" si="6"/>
        <v>1.0500000000000001E-2</v>
      </c>
      <c r="K16">
        <f t="shared" ca="1" si="7"/>
        <v>6.9999999999999999E-4</v>
      </c>
      <c r="M16" t="s">
        <v>15</v>
      </c>
      <c r="N16" t="s">
        <v>16</v>
      </c>
      <c r="O16" t="s">
        <v>17</v>
      </c>
      <c r="P16" t="s">
        <v>18</v>
      </c>
      <c r="Q16" t="s">
        <v>19</v>
      </c>
      <c r="R16" t="s">
        <v>20</v>
      </c>
      <c r="S16" t="s">
        <v>21</v>
      </c>
      <c r="T16">
        <f>T15+1</f>
        <v>28</v>
      </c>
    </row>
    <row r="17" spans="1:20" x14ac:dyDescent="0.25">
      <c r="A17" t="s">
        <v>11</v>
      </c>
      <c r="B17">
        <v>10</v>
      </c>
      <c r="C17">
        <v>1</v>
      </c>
      <c r="D17" t="s">
        <v>13</v>
      </c>
      <c r="E17">
        <f t="shared" ca="1" si="1"/>
        <v>1.5E-3</v>
      </c>
      <c r="F17">
        <f t="shared" ca="1" si="2"/>
        <v>0.37219999999999998</v>
      </c>
      <c r="G17">
        <f t="shared" ca="1" si="3"/>
        <v>5.8795999999999999</v>
      </c>
      <c r="H17">
        <f t="shared" ca="1" si="4"/>
        <v>9.7999999999999997E-3</v>
      </c>
      <c r="I17">
        <f t="shared" ca="1" si="5"/>
        <v>6.3E-3</v>
      </c>
      <c r="J17">
        <f t="shared" ca="1" si="6"/>
        <v>1.6E-2</v>
      </c>
      <c r="K17">
        <f t="shared" ca="1" si="7"/>
        <v>1.1000000000000001E-3</v>
      </c>
      <c r="M17" t="s">
        <v>15</v>
      </c>
      <c r="N17" t="s">
        <v>16</v>
      </c>
      <c r="O17" t="s">
        <v>17</v>
      </c>
      <c r="P17" t="s">
        <v>18</v>
      </c>
      <c r="Q17" t="s">
        <v>19</v>
      </c>
      <c r="R17" t="s">
        <v>20</v>
      </c>
      <c r="S17" t="s">
        <v>21</v>
      </c>
      <c r="T17">
        <f>T16+4</f>
        <v>32</v>
      </c>
    </row>
    <row r="18" spans="1:20" x14ac:dyDescent="0.25">
      <c r="A18" t="s">
        <v>11</v>
      </c>
      <c r="B18">
        <v>10</v>
      </c>
      <c r="C18">
        <v>2</v>
      </c>
      <c r="D18" t="s">
        <v>13</v>
      </c>
      <c r="E18">
        <f t="shared" ca="1" si="1"/>
        <v>8.9999999999999998E-4</v>
      </c>
      <c r="F18">
        <f t="shared" ca="1" si="2"/>
        <v>0.12479999999999999</v>
      </c>
      <c r="G18">
        <f t="shared" ca="1" si="3"/>
        <v>3.3624999999999998</v>
      </c>
      <c r="H18">
        <f t="shared" ca="1" si="4"/>
        <v>3.7000000000000002E-3</v>
      </c>
      <c r="I18">
        <f t="shared" ca="1" si="5"/>
        <v>3.5000000000000001E-3</v>
      </c>
      <c r="J18">
        <f t="shared" ca="1" si="6"/>
        <v>7.1999999999999998E-3</v>
      </c>
      <c r="K18">
        <f t="shared" ca="1" si="7"/>
        <v>6.9999999999999999E-4</v>
      </c>
      <c r="M18" t="s">
        <v>15</v>
      </c>
      <c r="N18" t="s">
        <v>16</v>
      </c>
      <c r="O18" t="s">
        <v>17</v>
      </c>
      <c r="P18" t="s">
        <v>18</v>
      </c>
      <c r="Q18" t="s">
        <v>19</v>
      </c>
      <c r="R18" t="s">
        <v>20</v>
      </c>
      <c r="S18" t="s">
        <v>21</v>
      </c>
      <c r="T18">
        <f>T17+1</f>
        <v>33</v>
      </c>
    </row>
    <row r="19" spans="1:20" x14ac:dyDescent="0.25">
      <c r="A19" t="s">
        <v>11</v>
      </c>
      <c r="B19">
        <v>10</v>
      </c>
      <c r="C19">
        <v>3</v>
      </c>
      <c r="D19" t="s">
        <v>13</v>
      </c>
      <c r="E19">
        <f t="shared" ca="1" si="1"/>
        <v>1.5E-3</v>
      </c>
      <c r="F19">
        <f t="shared" ca="1" si="2"/>
        <v>3.8800000000000001E-2</v>
      </c>
      <c r="G19">
        <f t="shared" ca="1" si="3"/>
        <v>2.7456999999999998</v>
      </c>
      <c r="H19">
        <f t="shared" ca="1" si="4"/>
        <v>5.0000000000000001E-3</v>
      </c>
      <c r="I19">
        <f t="shared" ca="1" si="5"/>
        <v>4.7999999999999996E-3</v>
      </c>
      <c r="J19">
        <f t="shared" ca="1" si="6"/>
        <v>9.9000000000000008E-3</v>
      </c>
      <c r="K19">
        <f t="shared" ca="1" si="7"/>
        <v>1.2999999999999999E-3</v>
      </c>
      <c r="M19" t="s">
        <v>15</v>
      </c>
      <c r="N19" t="s">
        <v>16</v>
      </c>
      <c r="O19" t="s">
        <v>17</v>
      </c>
      <c r="P19" t="s">
        <v>18</v>
      </c>
      <c r="Q19" t="s">
        <v>19</v>
      </c>
      <c r="R19" t="s">
        <v>20</v>
      </c>
      <c r="S19" t="s">
        <v>21</v>
      </c>
      <c r="T19">
        <f>T18+1</f>
        <v>34</v>
      </c>
    </row>
    <row r="20" spans="1:20" x14ac:dyDescent="0.25">
      <c r="A20" t="s">
        <v>14</v>
      </c>
      <c r="B20" t="s">
        <v>12</v>
      </c>
      <c r="C20">
        <v>1</v>
      </c>
      <c r="D20" t="s">
        <v>13</v>
      </c>
      <c r="E20">
        <f t="shared" ca="1" si="1"/>
        <v>2.0000000000000001E-4</v>
      </c>
      <c r="F20">
        <f t="shared" ca="1" si="2"/>
        <v>4.4484000000000004</v>
      </c>
      <c r="G20">
        <f t="shared" ca="1" si="3"/>
        <v>45.544600000000003</v>
      </c>
      <c r="H20">
        <f t="shared" ca="1" si="4"/>
        <v>2.5000000000000001E-3</v>
      </c>
      <c r="I20">
        <f t="shared" ca="1" si="5"/>
        <v>8.0000000000000004E-4</v>
      </c>
      <c r="J20">
        <f t="shared" ca="1" si="6"/>
        <v>3.3999999999999998E-3</v>
      </c>
      <c r="K20">
        <f t="shared" ca="1" si="7"/>
        <v>1E-4</v>
      </c>
      <c r="M20" t="s">
        <v>15</v>
      </c>
      <c r="N20" t="s">
        <v>16</v>
      </c>
      <c r="O20" t="s">
        <v>17</v>
      </c>
      <c r="P20" t="s">
        <v>18</v>
      </c>
      <c r="Q20" t="s">
        <v>19</v>
      </c>
      <c r="R20" t="s">
        <v>20</v>
      </c>
      <c r="S20" t="s">
        <v>21</v>
      </c>
      <c r="T20">
        <v>2</v>
      </c>
    </row>
    <row r="21" spans="1:20" x14ac:dyDescent="0.25">
      <c r="A21" t="s">
        <v>14</v>
      </c>
      <c r="B21" t="s">
        <v>12</v>
      </c>
      <c r="C21">
        <v>2</v>
      </c>
      <c r="D21" t="s">
        <v>13</v>
      </c>
      <c r="E21">
        <f t="shared" ca="1" si="1"/>
        <v>2E-3</v>
      </c>
      <c r="F21">
        <f t="shared" ca="1" si="2"/>
        <v>-2.1482999999999999</v>
      </c>
      <c r="G21">
        <f t="shared" ca="1" si="3"/>
        <v>31.0853</v>
      </c>
      <c r="H21">
        <f t="shared" ca="1" si="4"/>
        <v>4.7E-2</v>
      </c>
      <c r="I21">
        <f t="shared" ca="1" si="5"/>
        <v>2.7300000000000001E-2</v>
      </c>
      <c r="J21">
        <f t="shared" ca="1" si="6"/>
        <v>7.4300000000000005E-2</v>
      </c>
      <c r="K21">
        <f t="shared" ca="1" si="7"/>
        <v>1.1999999999999999E-3</v>
      </c>
      <c r="M21" t="s">
        <v>15</v>
      </c>
      <c r="N21" t="s">
        <v>16</v>
      </c>
      <c r="O21" t="s">
        <v>17</v>
      </c>
      <c r="P21" t="s">
        <v>18</v>
      </c>
      <c r="Q21" t="s">
        <v>19</v>
      </c>
      <c r="R21" t="s">
        <v>20</v>
      </c>
      <c r="S21" t="s">
        <v>21</v>
      </c>
      <c r="T21">
        <v>3</v>
      </c>
    </row>
    <row r="22" spans="1:20" x14ac:dyDescent="0.25">
      <c r="A22" t="s">
        <v>14</v>
      </c>
      <c r="B22" t="s">
        <v>12</v>
      </c>
      <c r="C22">
        <v>3</v>
      </c>
      <c r="D22" t="s">
        <v>13</v>
      </c>
      <c r="E22">
        <f t="shared" ca="1" si="1"/>
        <v>1E-4</v>
      </c>
      <c r="F22">
        <f t="shared" ca="1" si="2"/>
        <v>-2.9607000000000001</v>
      </c>
      <c r="G22">
        <f t="shared" ca="1" si="3"/>
        <v>23.569099999999999</v>
      </c>
      <c r="H22">
        <f t="shared" ca="1" si="4"/>
        <v>1.1000000000000001E-3</v>
      </c>
      <c r="I22">
        <f t="shared" ca="1" si="5"/>
        <v>8.9999999999999998E-4</v>
      </c>
      <c r="J22">
        <f t="shared" ca="1" si="6"/>
        <v>2E-3</v>
      </c>
      <c r="K22">
        <f t="shared" ca="1" si="7"/>
        <v>1E-4</v>
      </c>
      <c r="M22" t="s">
        <v>15</v>
      </c>
      <c r="N22" t="s">
        <v>16</v>
      </c>
      <c r="O22" t="s">
        <v>17</v>
      </c>
      <c r="P22" t="s">
        <v>18</v>
      </c>
      <c r="Q22" t="s">
        <v>19</v>
      </c>
      <c r="R22" t="s">
        <v>20</v>
      </c>
      <c r="S22" t="s">
        <v>21</v>
      </c>
      <c r="T22">
        <v>4</v>
      </c>
    </row>
    <row r="23" spans="1:20" x14ac:dyDescent="0.25">
      <c r="A23" t="s">
        <v>14</v>
      </c>
      <c r="B23">
        <v>2</v>
      </c>
      <c r="C23">
        <v>1</v>
      </c>
      <c r="D23" t="s">
        <v>13</v>
      </c>
      <c r="E23">
        <f t="shared" ca="1" si="1"/>
        <v>5.0000000000000001E-4</v>
      </c>
      <c r="F23">
        <f t="shared" ca="1" si="2"/>
        <v>-3.2126999999999999</v>
      </c>
      <c r="G23">
        <f t="shared" ca="1" si="3"/>
        <v>18.983000000000001</v>
      </c>
      <c r="H23">
        <f t="shared" ca="1" si="4"/>
        <v>1.2999999999999999E-3</v>
      </c>
      <c r="I23">
        <f t="shared" ca="1" si="5"/>
        <v>3.8999999999999998E-3</v>
      </c>
      <c r="J23">
        <f t="shared" ca="1" si="6"/>
        <v>5.1999999999999998E-3</v>
      </c>
      <c r="K23">
        <f t="shared" ca="1" si="7"/>
        <v>2.9999999999999997E-4</v>
      </c>
      <c r="M23" t="s">
        <v>15</v>
      </c>
      <c r="N23" t="s">
        <v>16</v>
      </c>
      <c r="O23" t="s">
        <v>17</v>
      </c>
      <c r="P23" t="s">
        <v>18</v>
      </c>
      <c r="Q23" t="s">
        <v>19</v>
      </c>
      <c r="R23" t="s">
        <v>20</v>
      </c>
      <c r="S23" t="s">
        <v>21</v>
      </c>
      <c r="T23">
        <f>T22+4</f>
        <v>8</v>
      </c>
    </row>
    <row r="24" spans="1:20" x14ac:dyDescent="0.25">
      <c r="A24" t="s">
        <v>14</v>
      </c>
      <c r="B24">
        <v>2</v>
      </c>
      <c r="C24">
        <v>2</v>
      </c>
      <c r="D24" t="s">
        <v>13</v>
      </c>
      <c r="E24">
        <f t="shared" ca="1" si="1"/>
        <v>2.8999999999999998E-3</v>
      </c>
      <c r="F24">
        <f t="shared" ca="1" si="2"/>
        <v>-1.9233</v>
      </c>
      <c r="G24">
        <f t="shared" ca="1" si="3"/>
        <v>8.1196999999999999</v>
      </c>
      <c r="H24">
        <f t="shared" ca="1" si="4"/>
        <v>8.6E-3</v>
      </c>
      <c r="I24">
        <f t="shared" ca="1" si="5"/>
        <v>1.5900000000000001E-2</v>
      </c>
      <c r="J24">
        <f t="shared" ca="1" si="6"/>
        <v>2.4500000000000001E-2</v>
      </c>
      <c r="K24">
        <f t="shared" ca="1" si="7"/>
        <v>1.9E-3</v>
      </c>
      <c r="M24" t="s">
        <v>15</v>
      </c>
      <c r="N24" t="s">
        <v>16</v>
      </c>
      <c r="O24" t="s">
        <v>17</v>
      </c>
      <c r="P24" t="s">
        <v>18</v>
      </c>
      <c r="Q24" t="s">
        <v>19</v>
      </c>
      <c r="R24" t="s">
        <v>20</v>
      </c>
      <c r="S24" t="s">
        <v>21</v>
      </c>
      <c r="T24">
        <f>T23+1</f>
        <v>9</v>
      </c>
    </row>
    <row r="25" spans="1:20" x14ac:dyDescent="0.25">
      <c r="A25" t="s">
        <v>14</v>
      </c>
      <c r="B25">
        <v>2</v>
      </c>
      <c r="C25">
        <v>3</v>
      </c>
      <c r="D25" t="s">
        <v>13</v>
      </c>
      <c r="E25">
        <f t="shared" ca="1" si="1"/>
        <v>6.1000000000000004E-3</v>
      </c>
      <c r="F25">
        <f t="shared" ca="1" si="2"/>
        <v>-2.1886000000000001</v>
      </c>
      <c r="G25">
        <f t="shared" ca="1" si="3"/>
        <v>17.361699999999999</v>
      </c>
      <c r="H25">
        <f t="shared" ca="1" si="4"/>
        <v>2.69E-2</v>
      </c>
      <c r="I25">
        <f t="shared" ca="1" si="5"/>
        <v>6.5699999999999995E-2</v>
      </c>
      <c r="J25">
        <f t="shared" ca="1" si="6"/>
        <v>9.2700000000000005E-2</v>
      </c>
      <c r="K25">
        <f t="shared" ca="1" si="7"/>
        <v>3.7000000000000002E-3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>
        <f>T24+1</f>
        <v>10</v>
      </c>
    </row>
    <row r="26" spans="1:20" x14ac:dyDescent="0.25">
      <c r="A26" t="s">
        <v>14</v>
      </c>
      <c r="B26">
        <v>4</v>
      </c>
      <c r="C26">
        <v>1</v>
      </c>
      <c r="D26" t="s">
        <v>13</v>
      </c>
      <c r="E26">
        <f t="shared" ca="1" si="1"/>
        <v>2.0000000000000001E-4</v>
      </c>
      <c r="F26">
        <f t="shared" ca="1" si="2"/>
        <v>-4.5236000000000001</v>
      </c>
      <c r="G26">
        <f t="shared" ca="1" si="3"/>
        <v>48.692999999999998</v>
      </c>
      <c r="H26">
        <f t="shared" ca="1" si="4"/>
        <v>8.9999999999999998E-4</v>
      </c>
      <c r="I26">
        <f t="shared" ca="1" si="5"/>
        <v>4.1000000000000003E-3</v>
      </c>
      <c r="J26">
        <f t="shared" ca="1" si="6"/>
        <v>5.0000000000000001E-3</v>
      </c>
      <c r="K26">
        <f t="shared" ca="1" si="7"/>
        <v>2.0000000000000001E-4</v>
      </c>
      <c r="M26" t="s">
        <v>15</v>
      </c>
      <c r="N26" t="s">
        <v>16</v>
      </c>
      <c r="O26" t="s">
        <v>17</v>
      </c>
      <c r="P26" t="s">
        <v>18</v>
      </c>
      <c r="Q26" t="s">
        <v>19</v>
      </c>
      <c r="R26" t="s">
        <v>20</v>
      </c>
      <c r="S26" t="s">
        <v>21</v>
      </c>
      <c r="T26">
        <f>T25+4</f>
        <v>14</v>
      </c>
    </row>
    <row r="27" spans="1:20" x14ac:dyDescent="0.25">
      <c r="A27" t="s">
        <v>14</v>
      </c>
      <c r="B27">
        <v>4</v>
      </c>
      <c r="C27">
        <v>2</v>
      </c>
      <c r="D27" t="s">
        <v>13</v>
      </c>
      <c r="E27">
        <f t="shared" ca="1" si="1"/>
        <v>4.0000000000000002E-4</v>
      </c>
      <c r="F27">
        <f t="shared" ca="1" si="2"/>
        <v>-2.2290999999999999</v>
      </c>
      <c r="G27">
        <f t="shared" ca="1" si="3"/>
        <v>13.486599999999999</v>
      </c>
      <c r="H27">
        <f t="shared" ca="1" si="4"/>
        <v>2.3999999999999998E-3</v>
      </c>
      <c r="I27">
        <f t="shared" ca="1" si="5"/>
        <v>3.8999999999999998E-3</v>
      </c>
      <c r="J27">
        <f t="shared" ca="1" si="6"/>
        <v>6.1999999999999998E-3</v>
      </c>
      <c r="K27">
        <f t="shared" ca="1" si="7"/>
        <v>2.9999999999999997E-4</v>
      </c>
      <c r="M27" t="s">
        <v>15</v>
      </c>
      <c r="N27" t="s">
        <v>16</v>
      </c>
      <c r="O27" t="s">
        <v>17</v>
      </c>
      <c r="P27" t="s">
        <v>18</v>
      </c>
      <c r="Q27" t="s">
        <v>19</v>
      </c>
      <c r="R27" t="s">
        <v>20</v>
      </c>
      <c r="S27" t="s">
        <v>21</v>
      </c>
      <c r="T27">
        <f>T26+1</f>
        <v>15</v>
      </c>
    </row>
    <row r="28" spans="1:20" x14ac:dyDescent="0.25">
      <c r="A28" t="s">
        <v>14</v>
      </c>
      <c r="B28">
        <v>4</v>
      </c>
      <c r="C28">
        <v>3</v>
      </c>
      <c r="D28" t="s">
        <v>13</v>
      </c>
      <c r="E28">
        <f t="shared" ca="1" si="1"/>
        <v>4.0000000000000002E-4</v>
      </c>
      <c r="F28">
        <f t="shared" ca="1" si="2"/>
        <v>-2.8426</v>
      </c>
      <c r="G28">
        <f t="shared" ca="1" si="3"/>
        <v>46.038600000000002</v>
      </c>
      <c r="H28">
        <f t="shared" ca="1" si="4"/>
        <v>1.4E-3</v>
      </c>
      <c r="I28">
        <f t="shared" ca="1" si="5"/>
        <v>7.9000000000000008E-3</v>
      </c>
      <c r="J28">
        <f t="shared" ca="1" si="6"/>
        <v>9.2999999999999992E-3</v>
      </c>
      <c r="K28">
        <f t="shared" ca="1" si="7"/>
        <v>2.9999999999999997E-4</v>
      </c>
      <c r="M28" t="s">
        <v>15</v>
      </c>
      <c r="N28" t="s">
        <v>16</v>
      </c>
      <c r="O28" t="s">
        <v>17</v>
      </c>
      <c r="P28" t="s">
        <v>18</v>
      </c>
      <c r="Q28" t="s">
        <v>19</v>
      </c>
      <c r="R28" t="s">
        <v>20</v>
      </c>
      <c r="S28" t="s">
        <v>21</v>
      </c>
      <c r="T28">
        <f>T27+1</f>
        <v>16</v>
      </c>
    </row>
    <row r="29" spans="1:20" x14ac:dyDescent="0.25">
      <c r="A29" t="s">
        <v>14</v>
      </c>
      <c r="B29">
        <v>6</v>
      </c>
      <c r="C29">
        <v>1</v>
      </c>
      <c r="D29" t="s">
        <v>13</v>
      </c>
      <c r="E29">
        <f t="shared" ca="1" si="1"/>
        <v>6.9999999999999999E-4</v>
      </c>
      <c r="F29">
        <f t="shared" ca="1" si="2"/>
        <v>-3.7416</v>
      </c>
      <c r="G29">
        <f t="shared" ca="1" si="3"/>
        <v>34.535600000000002</v>
      </c>
      <c r="H29">
        <f t="shared" ca="1" si="4"/>
        <v>1.9E-3</v>
      </c>
      <c r="I29">
        <f t="shared" ca="1" si="5"/>
        <v>1.2E-2</v>
      </c>
      <c r="J29">
        <f t="shared" ca="1" si="6"/>
        <v>1.3899999999999999E-2</v>
      </c>
      <c r="K29">
        <f t="shared" ca="1" si="7"/>
        <v>4.0000000000000002E-4</v>
      </c>
      <c r="M29" t="s">
        <v>15</v>
      </c>
      <c r="N29" t="s">
        <v>16</v>
      </c>
      <c r="O29" t="s">
        <v>17</v>
      </c>
      <c r="P29" t="s">
        <v>18</v>
      </c>
      <c r="Q29" t="s">
        <v>19</v>
      </c>
      <c r="R29" t="s">
        <v>20</v>
      </c>
      <c r="S29" t="s">
        <v>21</v>
      </c>
      <c r="T29">
        <f>T28+4</f>
        <v>20</v>
      </c>
    </row>
    <row r="30" spans="1:20" x14ac:dyDescent="0.25">
      <c r="A30" t="s">
        <v>14</v>
      </c>
      <c r="B30">
        <v>6</v>
      </c>
      <c r="C30">
        <v>2</v>
      </c>
      <c r="D30" t="s">
        <v>13</v>
      </c>
      <c r="E30">
        <f t="shared" ca="1" si="1"/>
        <v>2.9999999999999997E-4</v>
      </c>
      <c r="F30">
        <f t="shared" ca="1" si="2"/>
        <v>-3.5510999999999999</v>
      </c>
      <c r="G30">
        <f t="shared" ca="1" si="3"/>
        <v>31.2807</v>
      </c>
      <c r="H30">
        <f t="shared" ca="1" si="4"/>
        <v>6.9999999999999999E-4</v>
      </c>
      <c r="I30">
        <f t="shared" ca="1" si="5"/>
        <v>3.5000000000000001E-3</v>
      </c>
      <c r="J30">
        <f t="shared" ca="1" si="6"/>
        <v>4.1999999999999997E-3</v>
      </c>
      <c r="K30">
        <f t="shared" ca="1" si="7"/>
        <v>2.0000000000000001E-4</v>
      </c>
      <c r="M30" t="s">
        <v>15</v>
      </c>
      <c r="N30" t="s">
        <v>16</v>
      </c>
      <c r="O30" t="s">
        <v>17</v>
      </c>
      <c r="P30" t="s">
        <v>18</v>
      </c>
      <c r="Q30" t="s">
        <v>19</v>
      </c>
      <c r="R30" t="s">
        <v>20</v>
      </c>
      <c r="S30" t="s">
        <v>21</v>
      </c>
      <c r="T30">
        <f>T29+1</f>
        <v>21</v>
      </c>
    </row>
    <row r="31" spans="1:20" x14ac:dyDescent="0.25">
      <c r="A31" t="s">
        <v>14</v>
      </c>
      <c r="B31">
        <v>6</v>
      </c>
      <c r="C31">
        <v>3</v>
      </c>
      <c r="D31" t="s">
        <v>13</v>
      </c>
      <c r="E31">
        <f t="shared" ca="1" si="1"/>
        <v>2.9999999999999997E-4</v>
      </c>
      <c r="F31">
        <f t="shared" ca="1" si="2"/>
        <v>-5.4538000000000002</v>
      </c>
      <c r="G31">
        <f t="shared" ca="1" si="3"/>
        <v>63.427199999999999</v>
      </c>
      <c r="H31">
        <f t="shared" ca="1" si="4"/>
        <v>1E-3</v>
      </c>
      <c r="I31">
        <f t="shared" ca="1" si="5"/>
        <v>4.1000000000000003E-3</v>
      </c>
      <c r="J31">
        <f t="shared" ca="1" si="6"/>
        <v>5.1000000000000004E-3</v>
      </c>
      <c r="K31">
        <f t="shared" ca="1" si="7"/>
        <v>1E-4</v>
      </c>
      <c r="M31" t="s">
        <v>15</v>
      </c>
      <c r="N31" t="s">
        <v>16</v>
      </c>
      <c r="O31" t="s">
        <v>17</v>
      </c>
      <c r="P31" t="s">
        <v>18</v>
      </c>
      <c r="Q31" t="s">
        <v>19</v>
      </c>
      <c r="R31" t="s">
        <v>20</v>
      </c>
      <c r="S31" t="s">
        <v>21</v>
      </c>
      <c r="T31">
        <f>T30+1</f>
        <v>22</v>
      </c>
    </row>
    <row r="32" spans="1:20" x14ac:dyDescent="0.25">
      <c r="A32" t="s">
        <v>14</v>
      </c>
      <c r="B32">
        <v>8</v>
      </c>
      <c r="C32">
        <v>1</v>
      </c>
      <c r="D32" t="s">
        <v>13</v>
      </c>
      <c r="E32">
        <f t="shared" ca="1" si="1"/>
        <v>1.1000000000000001E-3</v>
      </c>
      <c r="F32">
        <f t="shared" ca="1" si="2"/>
        <v>-4.2953000000000001</v>
      </c>
      <c r="G32">
        <f t="shared" ca="1" si="3"/>
        <v>35.042499999999997</v>
      </c>
      <c r="H32">
        <f t="shared" ca="1" si="4"/>
        <v>4.1000000000000003E-3</v>
      </c>
      <c r="I32">
        <f t="shared" ca="1" si="5"/>
        <v>1.38E-2</v>
      </c>
      <c r="J32">
        <f t="shared" ca="1" si="6"/>
        <v>1.7899999999999999E-2</v>
      </c>
      <c r="K32">
        <f t="shared" ca="1" si="7"/>
        <v>5.0000000000000001E-4</v>
      </c>
      <c r="M32" t="s">
        <v>15</v>
      </c>
      <c r="N32" t="s">
        <v>16</v>
      </c>
      <c r="O32" t="s">
        <v>17</v>
      </c>
      <c r="P32" t="s">
        <v>18</v>
      </c>
      <c r="Q32" t="s">
        <v>19</v>
      </c>
      <c r="R32" t="s">
        <v>20</v>
      </c>
      <c r="S32" t="s">
        <v>21</v>
      </c>
      <c r="T32">
        <f>T31+4</f>
        <v>26</v>
      </c>
    </row>
    <row r="33" spans="1:20" x14ac:dyDescent="0.25">
      <c r="A33" t="s">
        <v>14</v>
      </c>
      <c r="B33">
        <v>8</v>
      </c>
      <c r="C33">
        <v>2</v>
      </c>
      <c r="D33" t="s">
        <v>13</v>
      </c>
      <c r="E33">
        <f t="shared" ca="1" si="1"/>
        <v>1.1000000000000001E-3</v>
      </c>
      <c r="F33">
        <f t="shared" ca="1" si="2"/>
        <v>-2.7429000000000001</v>
      </c>
      <c r="G33">
        <f t="shared" ca="1" si="3"/>
        <v>12.9331</v>
      </c>
      <c r="H33">
        <f t="shared" ca="1" si="4"/>
        <v>3.5000000000000001E-3</v>
      </c>
      <c r="I33">
        <f t="shared" ca="1" si="5"/>
        <v>9.1000000000000004E-3</v>
      </c>
      <c r="J33">
        <f t="shared" ca="1" si="6"/>
        <v>1.26E-2</v>
      </c>
      <c r="K33">
        <f t="shared" ca="1" si="7"/>
        <v>5.9999999999999995E-4</v>
      </c>
      <c r="M33" t="s">
        <v>15</v>
      </c>
      <c r="N33" t="s">
        <v>16</v>
      </c>
      <c r="O33" t="s">
        <v>17</v>
      </c>
      <c r="P33" t="s">
        <v>18</v>
      </c>
      <c r="Q33" t="s">
        <v>19</v>
      </c>
      <c r="R33" t="s">
        <v>20</v>
      </c>
      <c r="S33" t="s">
        <v>21</v>
      </c>
      <c r="T33">
        <f>T32+1</f>
        <v>27</v>
      </c>
    </row>
    <row r="34" spans="1:20" x14ac:dyDescent="0.25">
      <c r="A34" t="s">
        <v>14</v>
      </c>
      <c r="B34">
        <v>8</v>
      </c>
      <c r="C34">
        <v>3</v>
      </c>
      <c r="D34" t="s">
        <v>13</v>
      </c>
      <c r="E34">
        <f t="shared" ca="1" si="1"/>
        <v>1E-3</v>
      </c>
      <c r="F34">
        <f t="shared" ca="1" si="2"/>
        <v>-3.5659999999999998</v>
      </c>
      <c r="G34">
        <f t="shared" ca="1" si="3"/>
        <v>21.155899999999999</v>
      </c>
      <c r="H34">
        <f t="shared" ca="1" si="4"/>
        <v>1.6999999999999999E-3</v>
      </c>
      <c r="I34">
        <f t="shared" ca="1" si="5"/>
        <v>8.8000000000000005E-3</v>
      </c>
      <c r="J34">
        <f t="shared" ca="1" si="6"/>
        <v>1.0500000000000001E-2</v>
      </c>
      <c r="K34">
        <f t="shared" ca="1" si="7"/>
        <v>5.9999999999999995E-4</v>
      </c>
      <c r="M34" t="s">
        <v>15</v>
      </c>
      <c r="N34" t="s">
        <v>16</v>
      </c>
      <c r="O34" t="s">
        <v>17</v>
      </c>
      <c r="P34" t="s">
        <v>18</v>
      </c>
      <c r="Q34" t="s">
        <v>19</v>
      </c>
      <c r="R34" t="s">
        <v>20</v>
      </c>
      <c r="S34" t="s">
        <v>21</v>
      </c>
      <c r="T34">
        <f>T33+1</f>
        <v>28</v>
      </c>
    </row>
    <row r="35" spans="1:20" x14ac:dyDescent="0.25">
      <c r="A35" t="s">
        <v>14</v>
      </c>
      <c r="B35">
        <v>10</v>
      </c>
      <c r="C35">
        <v>1</v>
      </c>
      <c r="D35" t="s">
        <v>13</v>
      </c>
      <c r="E35">
        <f t="shared" ca="1" si="1"/>
        <v>1.1000000000000001E-3</v>
      </c>
      <c r="F35">
        <f t="shared" ca="1" si="2"/>
        <v>2.1553</v>
      </c>
      <c r="G35">
        <f t="shared" ca="1" si="3"/>
        <v>20.226400000000002</v>
      </c>
      <c r="H35">
        <f t="shared" ca="1" si="4"/>
        <v>1.12E-2</v>
      </c>
      <c r="I35">
        <f t="shared" ca="1" si="5"/>
        <v>3.2000000000000002E-3</v>
      </c>
      <c r="J35">
        <f t="shared" ca="1" si="6"/>
        <v>1.4500000000000001E-2</v>
      </c>
      <c r="K35">
        <f t="shared" ca="1" si="7"/>
        <v>6.9999999999999999E-4</v>
      </c>
      <c r="M35" t="s">
        <v>15</v>
      </c>
      <c r="N35" t="s">
        <v>16</v>
      </c>
      <c r="O35" t="s">
        <v>17</v>
      </c>
      <c r="P35" t="s">
        <v>18</v>
      </c>
      <c r="Q35" t="s">
        <v>19</v>
      </c>
      <c r="R35" t="s">
        <v>20</v>
      </c>
      <c r="S35" t="s">
        <v>21</v>
      </c>
      <c r="T35">
        <f>T34+4</f>
        <v>32</v>
      </c>
    </row>
    <row r="36" spans="1:20" x14ac:dyDescent="0.25">
      <c r="A36" t="s">
        <v>14</v>
      </c>
      <c r="B36">
        <v>10</v>
      </c>
      <c r="C36">
        <v>2</v>
      </c>
      <c r="D36" t="s">
        <v>13</v>
      </c>
      <c r="E36">
        <f t="shared" ca="1" si="1"/>
        <v>6.1000000000000004E-3</v>
      </c>
      <c r="F36">
        <f t="shared" ca="1" si="2"/>
        <v>0.82820000000000005</v>
      </c>
      <c r="G36">
        <f t="shared" ca="1" si="3"/>
        <v>3.6673</v>
      </c>
      <c r="H36">
        <f t="shared" ca="1" si="4"/>
        <v>2.18E-2</v>
      </c>
      <c r="I36">
        <f t="shared" ca="1" si="5"/>
        <v>1.4200000000000001E-2</v>
      </c>
      <c r="J36">
        <f t="shared" ca="1" si="6"/>
        <v>3.5900000000000001E-2</v>
      </c>
      <c r="K36">
        <f t="shared" ca="1" si="7"/>
        <v>4.7000000000000002E-3</v>
      </c>
      <c r="M36" t="s">
        <v>15</v>
      </c>
      <c r="N36" t="s">
        <v>16</v>
      </c>
      <c r="O36" t="s">
        <v>17</v>
      </c>
      <c r="P36" t="s">
        <v>18</v>
      </c>
      <c r="Q36" t="s">
        <v>19</v>
      </c>
      <c r="R36" t="s">
        <v>20</v>
      </c>
      <c r="S36" t="s">
        <v>21</v>
      </c>
      <c r="T36">
        <f>T35+1</f>
        <v>33</v>
      </c>
    </row>
    <row r="37" spans="1:20" x14ac:dyDescent="0.25">
      <c r="A37" t="s">
        <v>14</v>
      </c>
      <c r="B37">
        <v>10</v>
      </c>
      <c r="C37">
        <v>3</v>
      </c>
      <c r="D37" t="s">
        <v>13</v>
      </c>
      <c r="E37">
        <f t="shared" ca="1" si="1"/>
        <v>4.0000000000000001E-3</v>
      </c>
      <c r="F37">
        <f t="shared" ca="1" si="2"/>
        <v>-2.9000000000000001E-2</v>
      </c>
      <c r="G37">
        <f t="shared" ca="1" si="3"/>
        <v>3.1280000000000001</v>
      </c>
      <c r="H37">
        <f t="shared" ca="1" si="4"/>
        <v>1.4E-2</v>
      </c>
      <c r="I37">
        <f t="shared" ca="1" si="5"/>
        <v>1.3299999999999999E-2</v>
      </c>
      <c r="J37">
        <f t="shared" ca="1" si="6"/>
        <v>2.7300000000000001E-2</v>
      </c>
      <c r="K37">
        <f t="shared" ca="1" si="7"/>
        <v>3.0999999999999999E-3</v>
      </c>
      <c r="M37" t="s">
        <v>15</v>
      </c>
      <c r="N37" t="s">
        <v>16</v>
      </c>
      <c r="O37" t="s">
        <v>17</v>
      </c>
      <c r="P37" t="s">
        <v>18</v>
      </c>
      <c r="Q37" t="s">
        <v>19</v>
      </c>
      <c r="R37" t="s">
        <v>20</v>
      </c>
      <c r="S37" t="s">
        <v>21</v>
      </c>
      <c r="T37">
        <f>T36+1</f>
        <v>34</v>
      </c>
    </row>
    <row r="38" spans="1:20" x14ac:dyDescent="0.25">
      <c r="A38" t="s">
        <v>22</v>
      </c>
      <c r="B38" t="s">
        <v>12</v>
      </c>
      <c r="C38">
        <v>1</v>
      </c>
      <c r="D38" t="s">
        <v>13</v>
      </c>
      <c r="E38">
        <f t="shared" ca="1" si="1"/>
        <v>1E-4</v>
      </c>
      <c r="F38">
        <f t="shared" ca="1" si="2"/>
        <v>-1.2766</v>
      </c>
      <c r="G38">
        <f t="shared" ca="1" si="3"/>
        <v>10.754300000000001</v>
      </c>
      <c r="H38">
        <f t="shared" ca="1" si="4"/>
        <v>1.2999999999999999E-3</v>
      </c>
      <c r="I38">
        <f t="shared" ca="1" si="5"/>
        <v>8.0000000000000004E-4</v>
      </c>
      <c r="J38">
        <f t="shared" ca="1" si="6"/>
        <v>2.2000000000000001E-3</v>
      </c>
      <c r="K38">
        <f t="shared" ca="1" si="7"/>
        <v>1E-4</v>
      </c>
      <c r="M38" t="s">
        <v>15</v>
      </c>
      <c r="N38" t="s">
        <v>16</v>
      </c>
      <c r="O38" t="s">
        <v>17</v>
      </c>
      <c r="P38" t="s">
        <v>18</v>
      </c>
      <c r="Q38" t="s">
        <v>19</v>
      </c>
      <c r="R38" t="s">
        <v>20</v>
      </c>
      <c r="S38" t="s">
        <v>21</v>
      </c>
      <c r="T38">
        <v>2</v>
      </c>
    </row>
    <row r="39" spans="1:20" x14ac:dyDescent="0.25">
      <c r="A39" t="s">
        <v>22</v>
      </c>
      <c r="B39" t="s">
        <v>12</v>
      </c>
      <c r="C39">
        <v>2</v>
      </c>
      <c r="D39" t="s">
        <v>13</v>
      </c>
      <c r="E39">
        <f t="shared" ca="1" si="1"/>
        <v>1E-4</v>
      </c>
      <c r="F39">
        <f t="shared" ca="1" si="2"/>
        <v>4.7988</v>
      </c>
      <c r="G39">
        <f t="shared" ca="1" si="3"/>
        <v>159.636</v>
      </c>
      <c r="H39">
        <f t="shared" ca="1" si="4"/>
        <v>3.0999999999999999E-3</v>
      </c>
      <c r="I39">
        <f t="shared" ca="1" si="5"/>
        <v>4.0000000000000002E-4</v>
      </c>
      <c r="J39">
        <f t="shared" ca="1" si="6"/>
        <v>3.5000000000000001E-3</v>
      </c>
      <c r="K39">
        <f t="shared" ca="1" si="7"/>
        <v>1E-4</v>
      </c>
      <c r="M39" t="s">
        <v>15</v>
      </c>
      <c r="N39" t="s">
        <v>16</v>
      </c>
      <c r="O39" t="s">
        <v>17</v>
      </c>
      <c r="P39" t="s">
        <v>18</v>
      </c>
      <c r="Q39" t="s">
        <v>19</v>
      </c>
      <c r="R39" t="s">
        <v>20</v>
      </c>
      <c r="S39" t="s">
        <v>21</v>
      </c>
      <c r="T39">
        <v>3</v>
      </c>
    </row>
    <row r="40" spans="1:20" x14ac:dyDescent="0.25">
      <c r="A40" t="s">
        <v>22</v>
      </c>
      <c r="B40" t="s">
        <v>12</v>
      </c>
      <c r="C40">
        <v>3</v>
      </c>
      <c r="D40" t="s">
        <v>13</v>
      </c>
      <c r="E40">
        <f t="shared" ca="1" si="1"/>
        <v>1E-4</v>
      </c>
      <c r="F40">
        <f t="shared" ca="1" si="2"/>
        <v>9.9914000000000005</v>
      </c>
      <c r="G40">
        <f t="shared" ca="1" si="3"/>
        <v>325.61110000000002</v>
      </c>
      <c r="H40">
        <f t="shared" ca="1" si="4"/>
        <v>4.5999999999999999E-3</v>
      </c>
      <c r="I40">
        <f t="shared" ca="1" si="5"/>
        <v>5.0000000000000001E-4</v>
      </c>
      <c r="J40">
        <f t="shared" ca="1" si="6"/>
        <v>5.1000000000000004E-3</v>
      </c>
      <c r="K40">
        <f t="shared" ca="1" si="7"/>
        <v>1E-4</v>
      </c>
      <c r="M40" t="s">
        <v>15</v>
      </c>
      <c r="N40" t="s">
        <v>16</v>
      </c>
      <c r="O40" t="s">
        <v>17</v>
      </c>
      <c r="P40" t="s">
        <v>18</v>
      </c>
      <c r="Q40" t="s">
        <v>19</v>
      </c>
      <c r="R40" t="s">
        <v>20</v>
      </c>
      <c r="S40" t="s">
        <v>21</v>
      </c>
      <c r="T40">
        <v>4</v>
      </c>
    </row>
    <row r="41" spans="1:20" x14ac:dyDescent="0.25">
      <c r="A41" t="s">
        <v>22</v>
      </c>
      <c r="B41">
        <v>2</v>
      </c>
      <c r="C41">
        <v>1</v>
      </c>
      <c r="D41" t="s">
        <v>13</v>
      </c>
      <c r="E41">
        <f t="shared" ca="1" si="1"/>
        <v>1E-4</v>
      </c>
      <c r="F41">
        <f t="shared" ca="1" si="2"/>
        <v>2.7389000000000001</v>
      </c>
      <c r="G41">
        <f t="shared" ca="1" si="3"/>
        <v>68.812200000000004</v>
      </c>
      <c r="H41">
        <f t="shared" ca="1" si="4"/>
        <v>2.0999999999999999E-3</v>
      </c>
      <c r="I41">
        <f t="shared" ca="1" si="5"/>
        <v>8.0000000000000004E-4</v>
      </c>
      <c r="J41">
        <f t="shared" ca="1" si="6"/>
        <v>3.0000000000000001E-3</v>
      </c>
      <c r="K41">
        <f t="shared" ca="1" si="7"/>
        <v>1E-4</v>
      </c>
      <c r="M41" t="s">
        <v>15</v>
      </c>
      <c r="N41" t="s">
        <v>16</v>
      </c>
      <c r="O41" t="s">
        <v>17</v>
      </c>
      <c r="P41" t="s">
        <v>18</v>
      </c>
      <c r="Q41" t="s">
        <v>19</v>
      </c>
      <c r="R41" t="s">
        <v>20</v>
      </c>
      <c r="S41" t="s">
        <v>21</v>
      </c>
      <c r="T41">
        <f>T40+4</f>
        <v>8</v>
      </c>
    </row>
    <row r="42" spans="1:20" x14ac:dyDescent="0.25">
      <c r="A42" t="s">
        <v>22</v>
      </c>
      <c r="B42">
        <v>2</v>
      </c>
      <c r="C42">
        <v>2</v>
      </c>
      <c r="D42" t="s">
        <v>13</v>
      </c>
      <c r="E42">
        <f t="shared" ca="1" si="1"/>
        <v>1E-4</v>
      </c>
      <c r="F42">
        <f t="shared" ca="1" si="2"/>
        <v>3.6091000000000002</v>
      </c>
      <c r="G42">
        <f t="shared" ca="1" si="3"/>
        <v>67.079599999999999</v>
      </c>
      <c r="H42">
        <f t="shared" ca="1" si="4"/>
        <v>1.9E-3</v>
      </c>
      <c r="I42">
        <f t="shared" ca="1" si="5"/>
        <v>2.9999999999999997E-4</v>
      </c>
      <c r="J42">
        <f t="shared" ca="1" si="6"/>
        <v>2.2000000000000001E-3</v>
      </c>
      <c r="K42">
        <f t="shared" ca="1" si="7"/>
        <v>1E-4</v>
      </c>
      <c r="M42" t="s">
        <v>15</v>
      </c>
      <c r="N42" t="s">
        <v>16</v>
      </c>
      <c r="O42" t="s">
        <v>17</v>
      </c>
      <c r="P42" t="s">
        <v>18</v>
      </c>
      <c r="Q42" t="s">
        <v>19</v>
      </c>
      <c r="R42" t="s">
        <v>20</v>
      </c>
      <c r="S42" t="s">
        <v>21</v>
      </c>
      <c r="T42">
        <f>T41+1</f>
        <v>9</v>
      </c>
    </row>
    <row r="43" spans="1:20" x14ac:dyDescent="0.25">
      <c r="A43" t="s">
        <v>22</v>
      </c>
      <c r="B43">
        <v>2</v>
      </c>
      <c r="C43">
        <v>3</v>
      </c>
      <c r="D43" t="s">
        <v>13</v>
      </c>
      <c r="E43">
        <f t="shared" ca="1" si="1"/>
        <v>1E-4</v>
      </c>
      <c r="F43">
        <f t="shared" ca="1" si="2"/>
        <v>11.0037</v>
      </c>
      <c r="G43">
        <f t="shared" ca="1" si="3"/>
        <v>219.8047</v>
      </c>
      <c r="H43">
        <f t="shared" ca="1" si="4"/>
        <v>3.5000000000000001E-3</v>
      </c>
      <c r="I43">
        <f t="shared" ca="1" si="5"/>
        <v>5.9999999999999995E-4</v>
      </c>
      <c r="J43">
        <f t="shared" ca="1" si="6"/>
        <v>4.0000000000000001E-3</v>
      </c>
      <c r="K43">
        <f t="shared" ca="1" si="7"/>
        <v>1E-4</v>
      </c>
      <c r="M43" t="s">
        <v>15</v>
      </c>
      <c r="N43" t="s">
        <v>16</v>
      </c>
      <c r="O43" t="s">
        <v>17</v>
      </c>
      <c r="P43" t="s">
        <v>18</v>
      </c>
      <c r="Q43" t="s">
        <v>19</v>
      </c>
      <c r="R43" t="s">
        <v>20</v>
      </c>
      <c r="S43" t="s">
        <v>21</v>
      </c>
      <c r="T43">
        <f>T42+1</f>
        <v>10</v>
      </c>
    </row>
    <row r="44" spans="1:20" x14ac:dyDescent="0.25">
      <c r="A44" t="s">
        <v>22</v>
      </c>
      <c r="B44">
        <v>4</v>
      </c>
      <c r="C44">
        <v>1</v>
      </c>
      <c r="D44" t="s">
        <v>13</v>
      </c>
      <c r="E44">
        <f t="shared" ca="1" si="1"/>
        <v>1E-4</v>
      </c>
      <c r="F44">
        <f t="shared" ca="1" si="2"/>
        <v>-2.4500000000000001E-2</v>
      </c>
      <c r="G44">
        <f t="shared" ca="1" si="3"/>
        <v>20.397200000000002</v>
      </c>
      <c r="H44">
        <f t="shared" ca="1" si="4"/>
        <v>1.5E-3</v>
      </c>
      <c r="I44">
        <f t="shared" ca="1" si="5"/>
        <v>5.0000000000000001E-4</v>
      </c>
      <c r="J44">
        <f t="shared" ca="1" si="6"/>
        <v>2E-3</v>
      </c>
      <c r="K44">
        <f t="shared" ca="1" si="7"/>
        <v>0</v>
      </c>
      <c r="M44" t="s">
        <v>15</v>
      </c>
      <c r="N44" t="s">
        <v>16</v>
      </c>
      <c r="O44" t="s">
        <v>17</v>
      </c>
      <c r="P44" t="s">
        <v>18</v>
      </c>
      <c r="Q44" t="s">
        <v>19</v>
      </c>
      <c r="R44" t="s">
        <v>20</v>
      </c>
      <c r="S44" t="s">
        <v>21</v>
      </c>
      <c r="T44">
        <f>T43+4</f>
        <v>14</v>
      </c>
    </row>
    <row r="45" spans="1:20" x14ac:dyDescent="0.25">
      <c r="A45" t="s">
        <v>22</v>
      </c>
      <c r="B45">
        <v>4</v>
      </c>
      <c r="C45">
        <v>2</v>
      </c>
      <c r="D45" t="s">
        <v>13</v>
      </c>
      <c r="E45">
        <f t="shared" ca="1" si="1"/>
        <v>1E-4</v>
      </c>
      <c r="F45">
        <f t="shared" ca="1" si="2"/>
        <v>3.6063000000000001</v>
      </c>
      <c r="G45">
        <f t="shared" ca="1" si="3"/>
        <v>68.573999999999998</v>
      </c>
      <c r="H45">
        <f t="shared" ca="1" si="4"/>
        <v>1.8E-3</v>
      </c>
      <c r="I45">
        <f t="shared" ca="1" si="5"/>
        <v>5.0000000000000001E-4</v>
      </c>
      <c r="J45">
        <f t="shared" ca="1" si="6"/>
        <v>2.3E-3</v>
      </c>
      <c r="K45">
        <f t="shared" ca="1" si="7"/>
        <v>0</v>
      </c>
      <c r="M45" t="s">
        <v>15</v>
      </c>
      <c r="N45" t="s">
        <v>16</v>
      </c>
      <c r="O45" t="s">
        <v>17</v>
      </c>
      <c r="P45" t="s">
        <v>18</v>
      </c>
      <c r="Q45" t="s">
        <v>19</v>
      </c>
      <c r="R45" t="s">
        <v>20</v>
      </c>
      <c r="S45" t="s">
        <v>21</v>
      </c>
      <c r="T45">
        <f>T44+1</f>
        <v>15</v>
      </c>
    </row>
    <row r="46" spans="1:20" x14ac:dyDescent="0.25">
      <c r="A46" t="s">
        <v>22</v>
      </c>
      <c r="B46">
        <v>4</v>
      </c>
      <c r="C46">
        <v>3</v>
      </c>
      <c r="D46" t="s">
        <v>13</v>
      </c>
      <c r="E46">
        <f t="shared" ca="1" si="1"/>
        <v>1E-4</v>
      </c>
      <c r="F46">
        <f t="shared" ca="1" si="2"/>
        <v>-2.9192999999999998</v>
      </c>
      <c r="G46">
        <f t="shared" ca="1" si="3"/>
        <v>33.493699999999997</v>
      </c>
      <c r="H46">
        <f t="shared" ca="1" si="4"/>
        <v>2.0999999999999999E-3</v>
      </c>
      <c r="I46">
        <f t="shared" ca="1" si="5"/>
        <v>1.2999999999999999E-3</v>
      </c>
      <c r="J46">
        <f t="shared" ca="1" si="6"/>
        <v>3.3999999999999998E-3</v>
      </c>
      <c r="K46">
        <f t="shared" ca="1" si="7"/>
        <v>1E-4</v>
      </c>
      <c r="M46" t="s">
        <v>15</v>
      </c>
      <c r="N46" t="s">
        <v>16</v>
      </c>
      <c r="O46" t="s">
        <v>17</v>
      </c>
      <c r="P46" t="s">
        <v>18</v>
      </c>
      <c r="Q46" t="s">
        <v>19</v>
      </c>
      <c r="R46" t="s">
        <v>20</v>
      </c>
      <c r="S46" t="s">
        <v>21</v>
      </c>
      <c r="T46">
        <f>T45+1</f>
        <v>16</v>
      </c>
    </row>
    <row r="47" spans="1:20" x14ac:dyDescent="0.25">
      <c r="A47" t="s">
        <v>22</v>
      </c>
      <c r="B47">
        <v>6</v>
      </c>
      <c r="C47">
        <v>1</v>
      </c>
      <c r="D47" t="s">
        <v>13</v>
      </c>
      <c r="E47">
        <f t="shared" ca="1" si="1"/>
        <v>1E-4</v>
      </c>
      <c r="F47">
        <f t="shared" ca="1" si="2"/>
        <v>-0.22559999999999999</v>
      </c>
      <c r="G47">
        <f t="shared" ca="1" si="3"/>
        <v>3.2080000000000002</v>
      </c>
      <c r="H47">
        <f t="shared" ca="1" si="4"/>
        <v>2.0000000000000001E-4</v>
      </c>
      <c r="I47">
        <f t="shared" ca="1" si="5"/>
        <v>2.9999999999999997E-4</v>
      </c>
      <c r="J47">
        <f t="shared" ca="1" si="6"/>
        <v>5.0000000000000001E-4</v>
      </c>
      <c r="K47">
        <f t="shared" ca="1" si="7"/>
        <v>0</v>
      </c>
      <c r="M47" t="s">
        <v>15</v>
      </c>
      <c r="N47" t="s">
        <v>16</v>
      </c>
      <c r="O47" t="s">
        <v>17</v>
      </c>
      <c r="P47" t="s">
        <v>18</v>
      </c>
      <c r="Q47" t="s">
        <v>19</v>
      </c>
      <c r="R47" t="s">
        <v>20</v>
      </c>
      <c r="S47" t="s">
        <v>21</v>
      </c>
      <c r="T47">
        <f>T46+4</f>
        <v>20</v>
      </c>
    </row>
    <row r="48" spans="1:20" x14ac:dyDescent="0.25">
      <c r="A48" t="s">
        <v>22</v>
      </c>
      <c r="B48">
        <v>6</v>
      </c>
      <c r="C48">
        <v>2</v>
      </c>
      <c r="D48" t="s">
        <v>13</v>
      </c>
      <c r="E48">
        <f t="shared" ca="1" si="1"/>
        <v>1E-4</v>
      </c>
      <c r="F48">
        <f t="shared" ca="1" si="2"/>
        <v>-0.12640000000000001</v>
      </c>
      <c r="G48">
        <f t="shared" ca="1" si="3"/>
        <v>3.0941999999999998</v>
      </c>
      <c r="H48">
        <f t="shared" ca="1" si="4"/>
        <v>2.0000000000000001E-4</v>
      </c>
      <c r="I48">
        <f t="shared" ca="1" si="5"/>
        <v>2.9999999999999997E-4</v>
      </c>
      <c r="J48">
        <f t="shared" ca="1" si="6"/>
        <v>5.0000000000000001E-4</v>
      </c>
      <c r="K48">
        <f t="shared" ca="1" si="7"/>
        <v>0</v>
      </c>
      <c r="M48" t="s">
        <v>15</v>
      </c>
      <c r="N48" t="s">
        <v>16</v>
      </c>
      <c r="O48" t="s">
        <v>17</v>
      </c>
      <c r="P48" t="s">
        <v>18</v>
      </c>
      <c r="Q48" t="s">
        <v>19</v>
      </c>
      <c r="R48" t="s">
        <v>20</v>
      </c>
      <c r="S48" t="s">
        <v>21</v>
      </c>
      <c r="T48">
        <f>T47+1</f>
        <v>21</v>
      </c>
    </row>
    <row r="49" spans="1:20" x14ac:dyDescent="0.25">
      <c r="A49" t="s">
        <v>22</v>
      </c>
      <c r="B49">
        <v>6</v>
      </c>
      <c r="C49">
        <v>3</v>
      </c>
      <c r="D49" t="s">
        <v>13</v>
      </c>
      <c r="E49">
        <f t="shared" ca="1" si="1"/>
        <v>1E-4</v>
      </c>
      <c r="F49">
        <f t="shared" ca="1" si="2"/>
        <v>-0.1444</v>
      </c>
      <c r="G49">
        <f t="shared" ca="1" si="3"/>
        <v>2.9195000000000002</v>
      </c>
      <c r="H49">
        <f t="shared" ca="1" si="4"/>
        <v>2.0000000000000001E-4</v>
      </c>
      <c r="I49">
        <f t="shared" ca="1" si="5"/>
        <v>2.0000000000000001E-4</v>
      </c>
      <c r="J49">
        <f t="shared" ca="1" si="6"/>
        <v>5.0000000000000001E-4</v>
      </c>
      <c r="K49">
        <f t="shared" ca="1" si="7"/>
        <v>0</v>
      </c>
      <c r="M49" t="s">
        <v>15</v>
      </c>
      <c r="N49" t="s">
        <v>16</v>
      </c>
      <c r="O49" t="s">
        <v>17</v>
      </c>
      <c r="P49" t="s">
        <v>18</v>
      </c>
      <c r="Q49" t="s">
        <v>19</v>
      </c>
      <c r="R49" t="s">
        <v>20</v>
      </c>
      <c r="S49" t="s">
        <v>21</v>
      </c>
      <c r="T49">
        <f>T48+1</f>
        <v>22</v>
      </c>
    </row>
    <row r="50" spans="1:20" x14ac:dyDescent="0.25">
      <c r="A50" t="s">
        <v>22</v>
      </c>
      <c r="B50">
        <v>8</v>
      </c>
      <c r="C50">
        <v>1</v>
      </c>
      <c r="D50" t="s">
        <v>13</v>
      </c>
      <c r="E50">
        <f t="shared" ca="1" si="1"/>
        <v>1E-4</v>
      </c>
      <c r="F50">
        <f t="shared" ca="1" si="2"/>
        <v>-0.22950000000000001</v>
      </c>
      <c r="G50">
        <f t="shared" ca="1" si="3"/>
        <v>3.2881</v>
      </c>
      <c r="H50">
        <f t="shared" ca="1" si="4"/>
        <v>2.0000000000000001E-4</v>
      </c>
      <c r="I50">
        <f t="shared" ca="1" si="5"/>
        <v>2.9999999999999997E-4</v>
      </c>
      <c r="J50">
        <f t="shared" ca="1" si="6"/>
        <v>5.0000000000000001E-4</v>
      </c>
      <c r="K50">
        <f t="shared" ca="1" si="7"/>
        <v>0</v>
      </c>
      <c r="M50" t="s">
        <v>15</v>
      </c>
      <c r="N50" t="s">
        <v>16</v>
      </c>
      <c r="O50" t="s">
        <v>17</v>
      </c>
      <c r="P50" t="s">
        <v>18</v>
      </c>
      <c r="Q50" t="s">
        <v>19</v>
      </c>
      <c r="R50" t="s">
        <v>20</v>
      </c>
      <c r="S50" t="s">
        <v>21</v>
      </c>
      <c r="T50">
        <f>T49+4</f>
        <v>26</v>
      </c>
    </row>
    <row r="51" spans="1:20" x14ac:dyDescent="0.25">
      <c r="A51" t="s">
        <v>22</v>
      </c>
      <c r="B51">
        <v>8</v>
      </c>
      <c r="C51">
        <v>2</v>
      </c>
      <c r="D51" t="s">
        <v>13</v>
      </c>
      <c r="E51">
        <f t="shared" ca="1" si="1"/>
        <v>1E-4</v>
      </c>
      <c r="F51">
        <f t="shared" ca="1" si="2"/>
        <v>-0.89300000000000002</v>
      </c>
      <c r="G51">
        <f t="shared" ca="1" si="3"/>
        <v>7.4912999999999998</v>
      </c>
      <c r="H51">
        <f t="shared" ca="1" si="4"/>
        <v>2.9999999999999997E-4</v>
      </c>
      <c r="I51">
        <f t="shared" ca="1" si="5"/>
        <v>5.0000000000000001E-4</v>
      </c>
      <c r="J51">
        <f t="shared" ca="1" si="6"/>
        <v>8.0000000000000004E-4</v>
      </c>
      <c r="K51">
        <f t="shared" ca="1" si="7"/>
        <v>0</v>
      </c>
      <c r="M51" t="s">
        <v>15</v>
      </c>
      <c r="N51" t="s">
        <v>16</v>
      </c>
      <c r="O51" t="s">
        <v>17</v>
      </c>
      <c r="P51" t="s">
        <v>18</v>
      </c>
      <c r="Q51" t="s">
        <v>19</v>
      </c>
      <c r="R51" t="s">
        <v>20</v>
      </c>
      <c r="S51" t="s">
        <v>21</v>
      </c>
      <c r="T51">
        <f>T50+1</f>
        <v>27</v>
      </c>
    </row>
    <row r="52" spans="1:20" x14ac:dyDescent="0.25">
      <c r="A52" t="s">
        <v>22</v>
      </c>
      <c r="B52">
        <v>8</v>
      </c>
      <c r="C52">
        <v>3</v>
      </c>
      <c r="D52" t="s">
        <v>13</v>
      </c>
      <c r="E52">
        <f t="shared" ca="1" si="1"/>
        <v>1E-4</v>
      </c>
      <c r="F52">
        <f t="shared" ca="1" si="2"/>
        <v>-0.37680000000000002</v>
      </c>
      <c r="G52">
        <f t="shared" ca="1" si="3"/>
        <v>6.37</v>
      </c>
      <c r="H52">
        <f t="shared" ca="1" si="4"/>
        <v>8.9999999999999998E-4</v>
      </c>
      <c r="I52">
        <f t="shared" ca="1" si="5"/>
        <v>4.0000000000000002E-4</v>
      </c>
      <c r="J52">
        <f t="shared" ca="1" si="6"/>
        <v>1.1999999999999999E-3</v>
      </c>
      <c r="K52">
        <f t="shared" ca="1" si="7"/>
        <v>0</v>
      </c>
      <c r="M52" t="s">
        <v>15</v>
      </c>
      <c r="N52" t="s">
        <v>16</v>
      </c>
      <c r="O52" t="s">
        <v>17</v>
      </c>
      <c r="P52" t="s">
        <v>18</v>
      </c>
      <c r="Q52" t="s">
        <v>19</v>
      </c>
      <c r="R52" t="s">
        <v>20</v>
      </c>
      <c r="S52" t="s">
        <v>21</v>
      </c>
      <c r="T52">
        <f>T51+1</f>
        <v>28</v>
      </c>
    </row>
    <row r="53" spans="1:20" x14ac:dyDescent="0.25">
      <c r="A53" t="s">
        <v>22</v>
      </c>
      <c r="B53">
        <v>10</v>
      </c>
      <c r="C53">
        <v>1</v>
      </c>
      <c r="D53" t="s">
        <v>13</v>
      </c>
      <c r="E53">
        <f t="shared" ca="1" si="1"/>
        <v>2.0000000000000001E-4</v>
      </c>
      <c r="F53">
        <f t="shared" ca="1" si="2"/>
        <v>-1.2625999999999999</v>
      </c>
      <c r="G53">
        <f t="shared" ca="1" si="3"/>
        <v>6.9730999999999996</v>
      </c>
      <c r="H53">
        <f t="shared" ca="1" si="4"/>
        <v>6.9999999999999999E-4</v>
      </c>
      <c r="I53">
        <f t="shared" ca="1" si="5"/>
        <v>1E-3</v>
      </c>
      <c r="J53">
        <f t="shared" ca="1" si="6"/>
        <v>1.6999999999999999E-3</v>
      </c>
      <c r="K53">
        <f t="shared" ca="1" si="7"/>
        <v>1E-4</v>
      </c>
      <c r="M53" t="s">
        <v>15</v>
      </c>
      <c r="N53" t="s">
        <v>16</v>
      </c>
      <c r="O53" t="s">
        <v>17</v>
      </c>
      <c r="P53" t="s">
        <v>18</v>
      </c>
      <c r="Q53" t="s">
        <v>19</v>
      </c>
      <c r="R53" t="s">
        <v>20</v>
      </c>
      <c r="S53" t="s">
        <v>21</v>
      </c>
      <c r="T53">
        <f>T52+4</f>
        <v>32</v>
      </c>
    </row>
    <row r="54" spans="1:20" x14ac:dyDescent="0.25">
      <c r="A54" t="s">
        <v>22</v>
      </c>
      <c r="B54">
        <v>10</v>
      </c>
      <c r="C54">
        <v>2</v>
      </c>
      <c r="D54" t="s">
        <v>13</v>
      </c>
      <c r="E54">
        <f t="shared" ca="1" si="1"/>
        <v>1E-4</v>
      </c>
      <c r="F54">
        <f t="shared" ca="1" si="2"/>
        <v>-1.5386</v>
      </c>
      <c r="G54">
        <f t="shared" ca="1" si="3"/>
        <v>9.7598000000000003</v>
      </c>
      <c r="H54">
        <f t="shared" ca="1" si="4"/>
        <v>8.9999999999999998E-4</v>
      </c>
      <c r="I54">
        <f t="shared" ca="1" si="5"/>
        <v>5.9999999999999995E-4</v>
      </c>
      <c r="J54">
        <f t="shared" ca="1" si="6"/>
        <v>1.5E-3</v>
      </c>
      <c r="K54">
        <f t="shared" ca="1" si="7"/>
        <v>1E-4</v>
      </c>
      <c r="M54" t="s">
        <v>15</v>
      </c>
      <c r="N54" t="s">
        <v>16</v>
      </c>
      <c r="O54" t="s">
        <v>17</v>
      </c>
      <c r="P54" t="s">
        <v>18</v>
      </c>
      <c r="Q54" t="s">
        <v>19</v>
      </c>
      <c r="R54" t="s">
        <v>20</v>
      </c>
      <c r="S54" t="s">
        <v>21</v>
      </c>
      <c r="T54">
        <f>T53+1</f>
        <v>33</v>
      </c>
    </row>
    <row r="55" spans="1:20" x14ac:dyDescent="0.25">
      <c r="A55" t="s">
        <v>22</v>
      </c>
      <c r="B55">
        <v>10</v>
      </c>
      <c r="C55">
        <v>3</v>
      </c>
      <c r="D55" t="s">
        <v>13</v>
      </c>
      <c r="E55">
        <f t="shared" ca="1" si="1"/>
        <v>1E-4</v>
      </c>
      <c r="F55">
        <f t="shared" ca="1" si="2"/>
        <v>-1.2371000000000001</v>
      </c>
      <c r="G55">
        <f t="shared" ca="1" si="3"/>
        <v>23.702100000000002</v>
      </c>
      <c r="H55">
        <f t="shared" ca="1" si="4"/>
        <v>1.2999999999999999E-3</v>
      </c>
      <c r="I55">
        <f t="shared" ca="1" si="5"/>
        <v>1.1999999999999999E-3</v>
      </c>
      <c r="J55">
        <f t="shared" ca="1" si="6"/>
        <v>2.5000000000000001E-3</v>
      </c>
      <c r="K55">
        <f t="shared" ca="1" si="7"/>
        <v>1E-4</v>
      </c>
      <c r="M55" t="s">
        <v>15</v>
      </c>
      <c r="N55" t="s">
        <v>16</v>
      </c>
      <c r="O55" t="s">
        <v>17</v>
      </c>
      <c r="P55" t="s">
        <v>18</v>
      </c>
      <c r="Q55" t="s">
        <v>19</v>
      </c>
      <c r="R55" t="s">
        <v>20</v>
      </c>
      <c r="S55" t="s">
        <v>21</v>
      </c>
      <c r="T55">
        <f>T54+1</f>
        <v>34</v>
      </c>
    </row>
    <row r="56" spans="1:20" x14ac:dyDescent="0.25">
      <c r="A56" t="s">
        <v>23</v>
      </c>
      <c r="B56" t="s">
        <v>12</v>
      </c>
      <c r="C56">
        <v>1</v>
      </c>
      <c r="D56" t="s">
        <v>13</v>
      </c>
      <c r="E56">
        <f t="shared" ca="1" si="1"/>
        <v>1E-4</v>
      </c>
      <c r="F56">
        <f t="shared" ca="1" si="2"/>
        <v>-0.24490000000000001</v>
      </c>
      <c r="G56">
        <f t="shared" ca="1" si="3"/>
        <v>10.6868</v>
      </c>
      <c r="H56">
        <f t="shared" ca="1" si="4"/>
        <v>1.4E-3</v>
      </c>
      <c r="I56">
        <f t="shared" ca="1" si="5"/>
        <v>5.0000000000000001E-4</v>
      </c>
      <c r="J56">
        <f t="shared" ca="1" si="6"/>
        <v>1.9E-3</v>
      </c>
      <c r="K56">
        <f t="shared" ca="1" si="7"/>
        <v>1E-4</v>
      </c>
      <c r="M56" t="s">
        <v>15</v>
      </c>
      <c r="N56" t="s">
        <v>16</v>
      </c>
      <c r="O56" t="s">
        <v>17</v>
      </c>
      <c r="P56" t="s">
        <v>18</v>
      </c>
      <c r="Q56" t="s">
        <v>19</v>
      </c>
      <c r="R56" t="s">
        <v>20</v>
      </c>
      <c r="S56" t="s">
        <v>21</v>
      </c>
      <c r="T56">
        <v>2</v>
      </c>
    </row>
    <row r="57" spans="1:20" x14ac:dyDescent="0.25">
      <c r="A57" t="s">
        <v>23</v>
      </c>
      <c r="B57" t="s">
        <v>12</v>
      </c>
      <c r="C57">
        <v>2</v>
      </c>
      <c r="D57" t="s">
        <v>13</v>
      </c>
      <c r="E57">
        <f t="shared" ca="1" si="1"/>
        <v>1E-4</v>
      </c>
      <c r="F57">
        <f t="shared" ca="1" si="2"/>
        <v>3.9777999999999998</v>
      </c>
      <c r="G57">
        <f t="shared" ca="1" si="3"/>
        <v>43.8962</v>
      </c>
      <c r="H57">
        <f t="shared" ca="1" si="4"/>
        <v>2E-3</v>
      </c>
      <c r="I57">
        <f t="shared" ca="1" si="5"/>
        <v>5.9999999999999995E-4</v>
      </c>
      <c r="J57">
        <f t="shared" ca="1" si="6"/>
        <v>2.5000000000000001E-3</v>
      </c>
      <c r="K57">
        <f t="shared" ca="1" si="7"/>
        <v>1E-4</v>
      </c>
      <c r="M57" t="s">
        <v>15</v>
      </c>
      <c r="N57" t="s">
        <v>16</v>
      </c>
      <c r="O57" t="s">
        <v>17</v>
      </c>
      <c r="P57" t="s">
        <v>18</v>
      </c>
      <c r="Q57" t="s">
        <v>19</v>
      </c>
      <c r="R57" t="s">
        <v>20</v>
      </c>
      <c r="S57" t="s">
        <v>21</v>
      </c>
      <c r="T57">
        <v>3</v>
      </c>
    </row>
    <row r="58" spans="1:20" x14ac:dyDescent="0.25">
      <c r="A58" t="s">
        <v>23</v>
      </c>
      <c r="B58" t="s">
        <v>12</v>
      </c>
      <c r="C58">
        <v>3</v>
      </c>
      <c r="D58" t="s">
        <v>13</v>
      </c>
      <c r="E58">
        <f t="shared" ca="1" si="1"/>
        <v>1E-4</v>
      </c>
      <c r="F58">
        <f t="shared" ca="1" si="2"/>
        <v>-0.26500000000000001</v>
      </c>
      <c r="G58">
        <f t="shared" ca="1" si="3"/>
        <v>10.9238</v>
      </c>
      <c r="H58">
        <f t="shared" ca="1" si="4"/>
        <v>1.5E-3</v>
      </c>
      <c r="I58">
        <f t="shared" ca="1" si="5"/>
        <v>5.9999999999999995E-4</v>
      </c>
      <c r="J58">
        <f t="shared" ca="1" si="6"/>
        <v>2.2000000000000001E-3</v>
      </c>
      <c r="K58">
        <f t="shared" ca="1" si="7"/>
        <v>1E-4</v>
      </c>
      <c r="M58" t="s">
        <v>15</v>
      </c>
      <c r="N58" t="s">
        <v>16</v>
      </c>
      <c r="O58" t="s">
        <v>17</v>
      </c>
      <c r="P58" t="s">
        <v>18</v>
      </c>
      <c r="Q58" t="s">
        <v>19</v>
      </c>
      <c r="R58" t="s">
        <v>20</v>
      </c>
      <c r="S58" t="s">
        <v>21</v>
      </c>
      <c r="T58">
        <v>4</v>
      </c>
    </row>
    <row r="59" spans="1:20" x14ac:dyDescent="0.25">
      <c r="A59" t="s">
        <v>23</v>
      </c>
      <c r="B59">
        <v>2</v>
      </c>
      <c r="C59">
        <v>1</v>
      </c>
      <c r="D59" t="s">
        <v>13</v>
      </c>
      <c r="E59">
        <f t="shared" ca="1" si="1"/>
        <v>2.0000000000000001E-4</v>
      </c>
      <c r="F59">
        <f t="shared" ca="1" si="2"/>
        <v>1.8048</v>
      </c>
      <c r="G59">
        <f t="shared" ca="1" si="3"/>
        <v>20.672000000000001</v>
      </c>
      <c r="H59">
        <f t="shared" ca="1" si="4"/>
        <v>2.2000000000000001E-3</v>
      </c>
      <c r="I59">
        <f t="shared" ca="1" si="5"/>
        <v>1E-3</v>
      </c>
      <c r="J59">
        <f t="shared" ca="1" si="6"/>
        <v>3.2000000000000002E-3</v>
      </c>
      <c r="K59">
        <f t="shared" ca="1" si="7"/>
        <v>1E-4</v>
      </c>
      <c r="M59" t="s">
        <v>15</v>
      </c>
      <c r="N59" t="s">
        <v>16</v>
      </c>
      <c r="O59" t="s">
        <v>17</v>
      </c>
      <c r="P59" t="s">
        <v>18</v>
      </c>
      <c r="Q59" t="s">
        <v>19</v>
      </c>
      <c r="R59" t="s">
        <v>20</v>
      </c>
      <c r="S59" t="s">
        <v>21</v>
      </c>
      <c r="T59">
        <f>T58+4</f>
        <v>8</v>
      </c>
    </row>
    <row r="60" spans="1:20" x14ac:dyDescent="0.25">
      <c r="A60" t="s">
        <v>23</v>
      </c>
      <c r="B60">
        <v>2</v>
      </c>
      <c r="C60">
        <v>2</v>
      </c>
      <c r="D60" t="s">
        <v>13</v>
      </c>
      <c r="E60">
        <f t="shared" ca="1" si="1"/>
        <v>1E-4</v>
      </c>
      <c r="F60">
        <f t="shared" ca="1" si="2"/>
        <v>5.67E-2</v>
      </c>
      <c r="G60">
        <f t="shared" ca="1" si="3"/>
        <v>3.5531000000000001</v>
      </c>
      <c r="H60">
        <f t="shared" ca="1" si="4"/>
        <v>1.1000000000000001E-3</v>
      </c>
      <c r="I60">
        <f t="shared" ca="1" si="5"/>
        <v>5.0000000000000001E-4</v>
      </c>
      <c r="J60">
        <f t="shared" ca="1" si="6"/>
        <v>1.6000000000000001E-3</v>
      </c>
      <c r="K60">
        <f t="shared" ca="1" si="7"/>
        <v>1E-4</v>
      </c>
      <c r="M60" t="s">
        <v>15</v>
      </c>
      <c r="N60" t="s">
        <v>16</v>
      </c>
      <c r="O60" t="s">
        <v>17</v>
      </c>
      <c r="P60" t="s">
        <v>18</v>
      </c>
      <c r="Q60" t="s">
        <v>19</v>
      </c>
      <c r="R60" t="s">
        <v>20</v>
      </c>
      <c r="S60" t="s">
        <v>21</v>
      </c>
      <c r="T60">
        <f>T59+1</f>
        <v>9</v>
      </c>
    </row>
    <row r="61" spans="1:20" x14ac:dyDescent="0.25">
      <c r="A61" t="s">
        <v>23</v>
      </c>
      <c r="B61">
        <v>2</v>
      </c>
      <c r="C61">
        <v>3</v>
      </c>
      <c r="D61" t="s">
        <v>13</v>
      </c>
      <c r="E61">
        <f t="shared" ca="1" si="1"/>
        <v>2.9999999999999997E-4</v>
      </c>
      <c r="F61">
        <f t="shared" ca="1" si="2"/>
        <v>-0.86129999999999995</v>
      </c>
      <c r="G61">
        <f t="shared" ca="1" si="3"/>
        <v>111.0663</v>
      </c>
      <c r="H61">
        <f t="shared" ca="1" si="4"/>
        <v>4.0000000000000001E-3</v>
      </c>
      <c r="I61">
        <f t="shared" ca="1" si="5"/>
        <v>5.0000000000000001E-3</v>
      </c>
      <c r="J61">
        <f t="shared" ca="1" si="6"/>
        <v>8.9999999999999993E-3</v>
      </c>
      <c r="K61">
        <f t="shared" ca="1" si="7"/>
        <v>1E-4</v>
      </c>
      <c r="M61" t="s">
        <v>15</v>
      </c>
      <c r="N61" t="s">
        <v>16</v>
      </c>
      <c r="O61" t="s">
        <v>17</v>
      </c>
      <c r="P61" t="s">
        <v>18</v>
      </c>
      <c r="Q61" t="s">
        <v>19</v>
      </c>
      <c r="R61" t="s">
        <v>20</v>
      </c>
      <c r="S61" t="s">
        <v>21</v>
      </c>
      <c r="T61">
        <f>T60+1</f>
        <v>10</v>
      </c>
    </row>
    <row r="62" spans="1:20" x14ac:dyDescent="0.25">
      <c r="A62" t="s">
        <v>23</v>
      </c>
      <c r="B62">
        <v>4</v>
      </c>
      <c r="C62">
        <v>1</v>
      </c>
      <c r="D62" t="s">
        <v>13</v>
      </c>
      <c r="E62">
        <f t="shared" ca="1" si="1"/>
        <v>2.0000000000000001E-4</v>
      </c>
      <c r="F62">
        <f t="shared" ca="1" si="2"/>
        <v>-1.2141</v>
      </c>
      <c r="G62">
        <f t="shared" ca="1" si="3"/>
        <v>15.1614</v>
      </c>
      <c r="H62">
        <f t="shared" ca="1" si="4"/>
        <v>2.5999999999999999E-3</v>
      </c>
      <c r="I62">
        <f t="shared" ca="1" si="5"/>
        <v>1.1999999999999999E-3</v>
      </c>
      <c r="J62">
        <f t="shared" ca="1" si="6"/>
        <v>3.7000000000000002E-3</v>
      </c>
      <c r="K62">
        <f t="shared" ca="1" si="7"/>
        <v>1E-4</v>
      </c>
      <c r="M62" t="s">
        <v>15</v>
      </c>
      <c r="N62" t="s">
        <v>16</v>
      </c>
      <c r="O62" t="s">
        <v>17</v>
      </c>
      <c r="P62" t="s">
        <v>18</v>
      </c>
      <c r="Q62" t="s">
        <v>19</v>
      </c>
      <c r="R62" t="s">
        <v>20</v>
      </c>
      <c r="S62" t="s">
        <v>21</v>
      </c>
      <c r="T62">
        <f>T61+4</f>
        <v>14</v>
      </c>
    </row>
    <row r="63" spans="1:20" x14ac:dyDescent="0.25">
      <c r="A63" t="s">
        <v>23</v>
      </c>
      <c r="B63">
        <v>4</v>
      </c>
      <c r="C63">
        <v>2</v>
      </c>
      <c r="D63" t="s">
        <v>13</v>
      </c>
      <c r="E63">
        <f t="shared" ca="1" si="1"/>
        <v>1E-4</v>
      </c>
      <c r="F63">
        <f t="shared" ca="1" si="2"/>
        <v>2.1564000000000001</v>
      </c>
      <c r="G63">
        <f t="shared" ca="1" si="3"/>
        <v>24.2742</v>
      </c>
      <c r="H63">
        <f t="shared" ca="1" si="4"/>
        <v>1.6999999999999999E-3</v>
      </c>
      <c r="I63">
        <f t="shared" ca="1" si="5"/>
        <v>4.0000000000000002E-4</v>
      </c>
      <c r="J63">
        <f t="shared" ca="1" si="6"/>
        <v>2.2000000000000001E-3</v>
      </c>
      <c r="K63">
        <f t="shared" ca="1" si="7"/>
        <v>1E-4</v>
      </c>
      <c r="M63" t="s">
        <v>15</v>
      </c>
      <c r="N63" t="s">
        <v>16</v>
      </c>
      <c r="O63" t="s">
        <v>17</v>
      </c>
      <c r="P63" t="s">
        <v>18</v>
      </c>
      <c r="Q63" t="s">
        <v>19</v>
      </c>
      <c r="R63" t="s">
        <v>20</v>
      </c>
      <c r="S63" t="s">
        <v>21</v>
      </c>
      <c r="T63">
        <f>T62+1</f>
        <v>15</v>
      </c>
    </row>
    <row r="64" spans="1:20" x14ac:dyDescent="0.25">
      <c r="A64" t="s">
        <v>23</v>
      </c>
      <c r="B64">
        <v>6</v>
      </c>
      <c r="C64">
        <v>1</v>
      </c>
      <c r="D64" t="s">
        <v>13</v>
      </c>
      <c r="E64">
        <f t="shared" ca="1" si="1"/>
        <v>1E-4</v>
      </c>
      <c r="F64">
        <f t="shared" ca="1" si="2"/>
        <v>3.7597</v>
      </c>
      <c r="G64">
        <f t="shared" ca="1" si="3"/>
        <v>89.425899999999999</v>
      </c>
      <c r="H64">
        <f t="shared" ca="1" si="4"/>
        <v>2.8999999999999998E-3</v>
      </c>
      <c r="I64">
        <f t="shared" ca="1" si="5"/>
        <v>4.0000000000000002E-4</v>
      </c>
      <c r="J64">
        <f t="shared" ca="1" si="6"/>
        <v>3.3E-3</v>
      </c>
      <c r="K64">
        <f t="shared" ca="1" si="7"/>
        <v>1E-4</v>
      </c>
      <c r="M64" t="s">
        <v>15</v>
      </c>
      <c r="N64" t="s">
        <v>16</v>
      </c>
      <c r="O64" t="s">
        <v>17</v>
      </c>
      <c r="P64" t="s">
        <v>18</v>
      </c>
      <c r="Q64" t="s">
        <v>19</v>
      </c>
      <c r="R64" t="s">
        <v>20</v>
      </c>
      <c r="S64" t="s">
        <v>21</v>
      </c>
      <c r="T64">
        <f>T63+4</f>
        <v>19</v>
      </c>
    </row>
    <row r="65" spans="1:20" x14ac:dyDescent="0.25">
      <c r="A65" t="s">
        <v>23</v>
      </c>
      <c r="B65">
        <v>6</v>
      </c>
      <c r="C65">
        <v>2</v>
      </c>
      <c r="D65" t="s">
        <v>13</v>
      </c>
      <c r="E65">
        <f t="shared" ca="1" si="1"/>
        <v>1E-4</v>
      </c>
      <c r="F65">
        <f t="shared" ca="1" si="2"/>
        <v>3.7597</v>
      </c>
      <c r="G65">
        <f t="shared" ca="1" si="3"/>
        <v>89.425899999999999</v>
      </c>
      <c r="H65">
        <f t="shared" ca="1" si="4"/>
        <v>2.8999999999999998E-3</v>
      </c>
      <c r="I65">
        <f t="shared" ca="1" si="5"/>
        <v>4.0000000000000002E-4</v>
      </c>
      <c r="J65">
        <f t="shared" ca="1" si="6"/>
        <v>3.3E-3</v>
      </c>
      <c r="K65">
        <f t="shared" ca="1" si="7"/>
        <v>1E-4</v>
      </c>
      <c r="M65" t="s">
        <v>15</v>
      </c>
      <c r="N65" t="s">
        <v>16</v>
      </c>
      <c r="O65" t="s">
        <v>17</v>
      </c>
      <c r="P65" t="s">
        <v>18</v>
      </c>
      <c r="Q65" t="s">
        <v>19</v>
      </c>
      <c r="R65" t="s">
        <v>20</v>
      </c>
      <c r="S65" t="s">
        <v>21</v>
      </c>
      <c r="T65">
        <f>T64+1</f>
        <v>20</v>
      </c>
    </row>
    <row r="66" spans="1:20" x14ac:dyDescent="0.25">
      <c r="A66" t="s">
        <v>23</v>
      </c>
      <c r="B66">
        <v>6</v>
      </c>
      <c r="C66">
        <v>3</v>
      </c>
      <c r="D66" t="s">
        <v>13</v>
      </c>
      <c r="E66">
        <f t="shared" ca="1" si="1"/>
        <v>1E-4</v>
      </c>
      <c r="F66">
        <f t="shared" ca="1" si="2"/>
        <v>-0.1231</v>
      </c>
      <c r="G66">
        <f t="shared" ca="1" si="3"/>
        <v>4.6627999999999998</v>
      </c>
      <c r="H66">
        <f t="shared" ca="1" si="4"/>
        <v>1E-3</v>
      </c>
      <c r="I66">
        <f t="shared" ca="1" si="5"/>
        <v>4.0000000000000002E-4</v>
      </c>
      <c r="J66">
        <f t="shared" ca="1" si="6"/>
        <v>1.4E-3</v>
      </c>
      <c r="K66">
        <f t="shared" ca="1" si="7"/>
        <v>1E-4</v>
      </c>
      <c r="M66" t="s">
        <v>15</v>
      </c>
      <c r="N66" t="s">
        <v>16</v>
      </c>
      <c r="O66" t="s">
        <v>17</v>
      </c>
      <c r="P66" t="s">
        <v>18</v>
      </c>
      <c r="Q66" t="s">
        <v>19</v>
      </c>
      <c r="R66" t="s">
        <v>20</v>
      </c>
      <c r="S66" t="s">
        <v>21</v>
      </c>
      <c r="T66">
        <f>T65+1</f>
        <v>21</v>
      </c>
    </row>
    <row r="67" spans="1:20" x14ac:dyDescent="0.25">
      <c r="A67" t="s">
        <v>23</v>
      </c>
      <c r="B67">
        <v>8</v>
      </c>
      <c r="C67">
        <v>1</v>
      </c>
      <c r="D67" t="s">
        <v>13</v>
      </c>
      <c r="E67">
        <f t="shared" ref="E67:E72" ca="1" si="8">INDIRECT($A67&amp;"!"&amp;M67&amp;$T67,TRUE)</f>
        <v>1E-4</v>
      </c>
      <c r="F67">
        <f t="shared" ref="F67:F72" ca="1" si="9">INDIRECT($A67&amp;"!"&amp;N67&amp;$T67,TRUE)</f>
        <v>-0.15770000000000001</v>
      </c>
      <c r="G67">
        <f t="shared" ref="G67:G72" ca="1" si="10">INDIRECT($A67&amp;"!"&amp;O67&amp;$T67,TRUE)</f>
        <v>4.8037999999999998</v>
      </c>
      <c r="H67">
        <f t="shared" ref="H67:H72" ca="1" si="11">INDIRECT($A67&amp;"!"&amp;P67&amp;$T67,TRUE)</f>
        <v>1.1999999999999999E-3</v>
      </c>
      <c r="I67">
        <f t="shared" ref="I67:I72" ca="1" si="12">INDIRECT($A67&amp;"!"&amp;Q67&amp;$T67,TRUE)</f>
        <v>5.0000000000000001E-4</v>
      </c>
      <c r="J67">
        <f t="shared" ref="J67:J72" ca="1" si="13">INDIRECT($A67&amp;"!"&amp;R67&amp;$T67,TRUE)</f>
        <v>1.6000000000000001E-3</v>
      </c>
      <c r="K67">
        <f t="shared" ref="K67:K72" ca="1" si="14">INDIRECT($A67&amp;"!"&amp;S67&amp;$T67,TRUE)</f>
        <v>1E-4</v>
      </c>
      <c r="M67" t="s">
        <v>15</v>
      </c>
      <c r="N67" t="s">
        <v>16</v>
      </c>
      <c r="O67" t="s">
        <v>17</v>
      </c>
      <c r="P67" t="s">
        <v>18</v>
      </c>
      <c r="Q67" t="s">
        <v>19</v>
      </c>
      <c r="R67" t="s">
        <v>20</v>
      </c>
      <c r="S67" t="s">
        <v>21</v>
      </c>
      <c r="T67">
        <f>T66+4</f>
        <v>25</v>
      </c>
    </row>
    <row r="68" spans="1:20" x14ac:dyDescent="0.25">
      <c r="A68" t="s">
        <v>23</v>
      </c>
      <c r="B68">
        <v>8</v>
      </c>
      <c r="C68">
        <v>2</v>
      </c>
      <c r="D68" t="s">
        <v>13</v>
      </c>
      <c r="E68">
        <f t="shared" ca="1" si="8"/>
        <v>1E-4</v>
      </c>
      <c r="F68">
        <f t="shared" ca="1" si="9"/>
        <v>-0.29480000000000001</v>
      </c>
      <c r="G68">
        <f t="shared" ca="1" si="10"/>
        <v>3.7246000000000001</v>
      </c>
      <c r="H68">
        <f t="shared" ca="1" si="11"/>
        <v>6.9999999999999999E-4</v>
      </c>
      <c r="I68">
        <f t="shared" ca="1" si="12"/>
        <v>5.9999999999999995E-4</v>
      </c>
      <c r="J68">
        <f t="shared" ca="1" si="13"/>
        <v>1.2999999999999999E-3</v>
      </c>
      <c r="K68">
        <f t="shared" ca="1" si="14"/>
        <v>1E-4</v>
      </c>
      <c r="M68" t="s">
        <v>15</v>
      </c>
      <c r="N68" t="s">
        <v>16</v>
      </c>
      <c r="O68" t="s">
        <v>17</v>
      </c>
      <c r="P68" t="s">
        <v>18</v>
      </c>
      <c r="Q68" t="s">
        <v>19</v>
      </c>
      <c r="R68" t="s">
        <v>20</v>
      </c>
      <c r="S68" t="s">
        <v>21</v>
      </c>
      <c r="T68">
        <f>T67+1</f>
        <v>26</v>
      </c>
    </row>
    <row r="69" spans="1:20" x14ac:dyDescent="0.25">
      <c r="A69" t="s">
        <v>23</v>
      </c>
      <c r="B69">
        <v>8</v>
      </c>
      <c r="C69">
        <v>3</v>
      </c>
      <c r="D69" t="s">
        <v>13</v>
      </c>
      <c r="E69">
        <f t="shared" ca="1" si="8"/>
        <v>1E-4</v>
      </c>
      <c r="F69">
        <f t="shared" ca="1" si="9"/>
        <v>-7.9082999999999997</v>
      </c>
      <c r="G69">
        <f t="shared" ca="1" si="10"/>
        <v>145.3158</v>
      </c>
      <c r="H69">
        <f t="shared" ca="1" si="11"/>
        <v>8.0000000000000004E-4</v>
      </c>
      <c r="I69">
        <f t="shared" ca="1" si="12"/>
        <v>3.7000000000000002E-3</v>
      </c>
      <c r="J69">
        <f t="shared" ca="1" si="13"/>
        <v>4.4000000000000003E-3</v>
      </c>
      <c r="K69">
        <f t="shared" ca="1" si="14"/>
        <v>1E-4</v>
      </c>
      <c r="M69" t="s">
        <v>15</v>
      </c>
      <c r="N69" t="s">
        <v>16</v>
      </c>
      <c r="O69" t="s">
        <v>17</v>
      </c>
      <c r="P69" t="s">
        <v>18</v>
      </c>
      <c r="Q69" t="s">
        <v>19</v>
      </c>
      <c r="R69" t="s">
        <v>20</v>
      </c>
      <c r="S69" t="s">
        <v>21</v>
      </c>
      <c r="T69">
        <f>T68+1</f>
        <v>27</v>
      </c>
    </row>
    <row r="70" spans="1:20" x14ac:dyDescent="0.25">
      <c r="A70" t="s">
        <v>23</v>
      </c>
      <c r="B70">
        <v>10</v>
      </c>
      <c r="C70">
        <v>1</v>
      </c>
      <c r="D70" t="s">
        <v>13</v>
      </c>
      <c r="E70">
        <f t="shared" ca="1" si="8"/>
        <v>1E-4</v>
      </c>
      <c r="F70">
        <f t="shared" ca="1" si="9"/>
        <v>-7.3099999999999998E-2</v>
      </c>
      <c r="G70">
        <f t="shared" ca="1" si="10"/>
        <v>3.5987</v>
      </c>
      <c r="H70">
        <f t="shared" ca="1" si="11"/>
        <v>1.1000000000000001E-3</v>
      </c>
      <c r="I70">
        <f t="shared" ca="1" si="12"/>
        <v>6.9999999999999999E-4</v>
      </c>
      <c r="J70">
        <f t="shared" ca="1" si="13"/>
        <v>1.6999999999999999E-3</v>
      </c>
      <c r="K70">
        <f t="shared" ca="1" si="14"/>
        <v>1E-4</v>
      </c>
      <c r="M70" t="s">
        <v>15</v>
      </c>
      <c r="N70" t="s">
        <v>16</v>
      </c>
      <c r="O70" t="s">
        <v>17</v>
      </c>
      <c r="P70" t="s">
        <v>18</v>
      </c>
      <c r="Q70" t="s">
        <v>19</v>
      </c>
      <c r="R70" t="s">
        <v>20</v>
      </c>
      <c r="S70" t="s">
        <v>21</v>
      </c>
      <c r="T70">
        <f>T69+4</f>
        <v>31</v>
      </c>
    </row>
    <row r="71" spans="1:20" x14ac:dyDescent="0.25">
      <c r="A71" t="s">
        <v>23</v>
      </c>
      <c r="B71">
        <v>10</v>
      </c>
      <c r="C71">
        <v>2</v>
      </c>
      <c r="D71" t="s">
        <v>13</v>
      </c>
      <c r="E71">
        <f t="shared" ca="1" si="8"/>
        <v>1E-4</v>
      </c>
      <c r="F71">
        <f t="shared" ca="1" si="9"/>
        <v>0.5998</v>
      </c>
      <c r="G71">
        <f t="shared" ca="1" si="10"/>
        <v>4.8212999999999999</v>
      </c>
      <c r="H71">
        <f t="shared" ca="1" si="11"/>
        <v>8.0000000000000004E-4</v>
      </c>
      <c r="I71">
        <f t="shared" ca="1" si="12"/>
        <v>4.0000000000000002E-4</v>
      </c>
      <c r="J71">
        <f t="shared" ca="1" si="13"/>
        <v>1.1999999999999999E-3</v>
      </c>
      <c r="K71">
        <f t="shared" ca="1" si="14"/>
        <v>1E-4</v>
      </c>
      <c r="M71" t="s">
        <v>15</v>
      </c>
      <c r="N71" t="s">
        <v>16</v>
      </c>
      <c r="O71" t="s">
        <v>17</v>
      </c>
      <c r="P71" t="s">
        <v>18</v>
      </c>
      <c r="Q71" t="s">
        <v>19</v>
      </c>
      <c r="R71" t="s">
        <v>20</v>
      </c>
      <c r="S71" t="s">
        <v>21</v>
      </c>
      <c r="T71">
        <f>T70+1</f>
        <v>32</v>
      </c>
    </row>
    <row r="72" spans="1:20" x14ac:dyDescent="0.25">
      <c r="A72" t="s">
        <v>23</v>
      </c>
      <c r="B72">
        <v>10</v>
      </c>
      <c r="C72">
        <v>3</v>
      </c>
      <c r="D72" t="s">
        <v>13</v>
      </c>
      <c r="E72">
        <f t="shared" ca="1" si="8"/>
        <v>1E-4</v>
      </c>
      <c r="F72">
        <f t="shared" ca="1" si="9"/>
        <v>1.1882999999999999</v>
      </c>
      <c r="G72">
        <f t="shared" ca="1" si="10"/>
        <v>12.948399999999999</v>
      </c>
      <c r="H72">
        <f t="shared" ca="1" si="11"/>
        <v>1.1999999999999999E-3</v>
      </c>
      <c r="I72">
        <f t="shared" ca="1" si="12"/>
        <v>4.0000000000000002E-4</v>
      </c>
      <c r="J72">
        <f t="shared" ca="1" si="13"/>
        <v>1.6000000000000001E-3</v>
      </c>
      <c r="K72">
        <f t="shared" ca="1" si="14"/>
        <v>1E-4</v>
      </c>
      <c r="M72" t="s">
        <v>15</v>
      </c>
      <c r="N72" t="s">
        <v>16</v>
      </c>
      <c r="O72" t="s">
        <v>17</v>
      </c>
      <c r="P72" t="s">
        <v>18</v>
      </c>
      <c r="Q72" t="s">
        <v>19</v>
      </c>
      <c r="R72" t="s">
        <v>20</v>
      </c>
      <c r="S72" t="s">
        <v>21</v>
      </c>
      <c r="T72">
        <f>T71+1</f>
        <v>33</v>
      </c>
    </row>
    <row r="73" spans="1:20" x14ac:dyDescent="0.25">
      <c r="A73" t="s">
        <v>11</v>
      </c>
      <c r="B73">
        <v>2</v>
      </c>
      <c r="C73">
        <v>1</v>
      </c>
      <c r="D73" t="s">
        <v>81</v>
      </c>
      <c r="E73">
        <f>'Calcite-CS'!C3</f>
        <v>1.2999999999999999E-3</v>
      </c>
      <c r="F73">
        <f>'Calcite-CS'!D3</f>
        <v>0.38790000000000002</v>
      </c>
      <c r="G73">
        <f>'Calcite-CS'!E3</f>
        <v>3.4392999999999998</v>
      </c>
      <c r="H73">
        <f>'Calcite-CS'!F3</f>
        <v>4.0000000000000001E-3</v>
      </c>
      <c r="I73">
        <f>'Calcite-CS'!G3</f>
        <v>3.8E-3</v>
      </c>
      <c r="J73">
        <f>'Calcite-CS'!H3</f>
        <v>7.7999999999999996E-3</v>
      </c>
      <c r="K73">
        <f>'Calcite-CS'!I3</f>
        <v>1E-3</v>
      </c>
    </row>
    <row r="74" spans="1:20" x14ac:dyDescent="0.25">
      <c r="A74" t="s">
        <v>11</v>
      </c>
      <c r="B74">
        <v>2</v>
      </c>
      <c r="C74">
        <v>2</v>
      </c>
      <c r="D74" t="s">
        <v>81</v>
      </c>
      <c r="E74">
        <f>'Calcite-CS'!C4</f>
        <v>1.4E-3</v>
      </c>
      <c r="F74">
        <f>'Calcite-CS'!D4</f>
        <v>0.37030000000000002</v>
      </c>
      <c r="G74">
        <f>'Calcite-CS'!E4</f>
        <v>2.7012</v>
      </c>
      <c r="H74">
        <f>'Calcite-CS'!F4</f>
        <v>3.8999999999999998E-3</v>
      </c>
      <c r="I74">
        <f>'Calcite-CS'!G4</f>
        <v>3.8E-3</v>
      </c>
      <c r="J74">
        <f>'Calcite-CS'!H4</f>
        <v>7.7000000000000002E-3</v>
      </c>
      <c r="K74">
        <f>'Calcite-CS'!I4</f>
        <v>1.1000000000000001E-3</v>
      </c>
    </row>
    <row r="75" spans="1:20" x14ac:dyDescent="0.25">
      <c r="A75" t="s">
        <v>11</v>
      </c>
      <c r="B75">
        <v>2</v>
      </c>
      <c r="C75">
        <v>3</v>
      </c>
      <c r="D75" t="s">
        <v>81</v>
      </c>
      <c r="E75">
        <f>'Calcite-CS'!C5</f>
        <v>1.4E-3</v>
      </c>
      <c r="F75">
        <f>'Calcite-CS'!D5</f>
        <v>-0.4017</v>
      </c>
      <c r="G75">
        <f>'Calcite-CS'!E5</f>
        <v>3.7423999999999999</v>
      </c>
      <c r="H75">
        <f>'Calcite-CS'!F5</f>
        <v>5.0000000000000001E-3</v>
      </c>
      <c r="I75">
        <f>'Calcite-CS'!G5</f>
        <v>5.5999999999999999E-3</v>
      </c>
      <c r="J75">
        <f>'Calcite-CS'!H5</f>
        <v>1.06E-2</v>
      </c>
      <c r="K75">
        <f>'Calcite-CS'!I5</f>
        <v>1.1000000000000001E-3</v>
      </c>
    </row>
    <row r="76" spans="1:20" x14ac:dyDescent="0.25">
      <c r="A76" t="s">
        <v>11</v>
      </c>
      <c r="B76">
        <v>4</v>
      </c>
      <c r="C76">
        <v>1</v>
      </c>
      <c r="D76" t="s">
        <v>81</v>
      </c>
      <c r="E76">
        <f>'Calcite-CS'!C9</f>
        <v>1.8E-3</v>
      </c>
      <c r="F76">
        <f>'Calcite-CS'!D9</f>
        <v>-1.5343</v>
      </c>
      <c r="G76">
        <f>'Calcite-CS'!E9</f>
        <v>7.5208000000000004</v>
      </c>
      <c r="H76">
        <f>'Calcite-CS'!F9</f>
        <v>4.5999999999999999E-3</v>
      </c>
      <c r="I76">
        <f>'Calcite-CS'!G9</f>
        <v>1.09E-2</v>
      </c>
      <c r="J76">
        <f>'Calcite-CS'!H9</f>
        <v>1.54E-2</v>
      </c>
      <c r="K76">
        <f>'Calcite-CS'!I9</f>
        <v>1.2999999999999999E-3</v>
      </c>
    </row>
    <row r="77" spans="1:20" x14ac:dyDescent="0.25">
      <c r="A77" t="s">
        <v>11</v>
      </c>
      <c r="B77">
        <v>4</v>
      </c>
      <c r="C77">
        <v>2</v>
      </c>
      <c r="D77" t="s">
        <v>81</v>
      </c>
      <c r="E77">
        <f>'Calcite-CS'!C10</f>
        <v>8.9999999999999998E-4</v>
      </c>
      <c r="F77">
        <f>'Calcite-CS'!D10</f>
        <v>-1.5488999999999999</v>
      </c>
      <c r="G77">
        <f>'Calcite-CS'!E10</f>
        <v>11.1196</v>
      </c>
      <c r="H77">
        <f>'Calcite-CS'!F10</f>
        <v>3.2000000000000002E-3</v>
      </c>
      <c r="I77">
        <f>'Calcite-CS'!G10</f>
        <v>8.6E-3</v>
      </c>
      <c r="J77">
        <f>'Calcite-CS'!H10</f>
        <v>1.18E-2</v>
      </c>
      <c r="K77">
        <f>'Calcite-CS'!I10</f>
        <v>5.9999999999999995E-4</v>
      </c>
    </row>
    <row r="78" spans="1:20" x14ac:dyDescent="0.25">
      <c r="A78" t="s">
        <v>11</v>
      </c>
      <c r="B78">
        <v>4</v>
      </c>
      <c r="C78">
        <v>3</v>
      </c>
      <c r="D78" t="s">
        <v>81</v>
      </c>
      <c r="E78">
        <f>'Calcite-CS'!C11</f>
        <v>4.0000000000000002E-4</v>
      </c>
      <c r="F78">
        <f>'Calcite-CS'!D11</f>
        <v>0.21079999999999999</v>
      </c>
      <c r="G78">
        <f>'Calcite-CS'!E11</f>
        <v>5.0416999999999996</v>
      </c>
      <c r="H78">
        <f>'Calcite-CS'!F11</f>
        <v>1.9E-3</v>
      </c>
      <c r="I78">
        <f>'Calcite-CS'!G11</f>
        <v>1.5E-3</v>
      </c>
      <c r="J78">
        <f>'Calcite-CS'!H11</f>
        <v>3.5000000000000001E-3</v>
      </c>
      <c r="K78">
        <f>'Calcite-CS'!I11</f>
        <v>2.9999999999999997E-4</v>
      </c>
    </row>
    <row r="79" spans="1:20" x14ac:dyDescent="0.25">
      <c r="A79" t="s">
        <v>11</v>
      </c>
      <c r="B79">
        <v>8</v>
      </c>
      <c r="C79">
        <v>1</v>
      </c>
      <c r="D79" t="s">
        <v>81</v>
      </c>
      <c r="E79">
        <f>'Calcite-CS'!C15</f>
        <v>5.9999999999999995E-4</v>
      </c>
      <c r="F79">
        <f>'Calcite-CS'!D15</f>
        <v>-2.7079</v>
      </c>
      <c r="G79">
        <f>'Calcite-CS'!E15</f>
        <v>21.8842</v>
      </c>
      <c r="H79">
        <f>'Calcite-CS'!F15</f>
        <v>3.2000000000000002E-3</v>
      </c>
      <c r="I79">
        <f>'Calcite-CS'!G15</f>
        <v>5.7999999999999996E-3</v>
      </c>
      <c r="J79">
        <f>'Calcite-CS'!H15</f>
        <v>8.9999999999999993E-3</v>
      </c>
      <c r="K79">
        <f>'Calcite-CS'!I15</f>
        <v>4.0000000000000002E-4</v>
      </c>
    </row>
    <row r="80" spans="1:20" x14ac:dyDescent="0.25">
      <c r="A80" t="s">
        <v>11</v>
      </c>
      <c r="B80">
        <v>8</v>
      </c>
      <c r="C80">
        <v>2</v>
      </c>
      <c r="D80" t="s">
        <v>81</v>
      </c>
      <c r="E80">
        <f>'Calcite-CS'!C16</f>
        <v>5.0000000000000001E-4</v>
      </c>
      <c r="F80">
        <f>'Calcite-CS'!D16</f>
        <v>-4.0152000000000001</v>
      </c>
      <c r="G80">
        <f>'Calcite-CS'!E16</f>
        <v>30.003599999999999</v>
      </c>
      <c r="H80">
        <f>'Calcite-CS'!F16</f>
        <v>1.4E-3</v>
      </c>
      <c r="I80">
        <f>'Calcite-CS'!G16</f>
        <v>4.4999999999999997E-3</v>
      </c>
      <c r="J80">
        <f>'Calcite-CS'!H16</f>
        <v>5.8999999999999999E-3</v>
      </c>
      <c r="K80">
        <f>'Calcite-CS'!I16</f>
        <v>2.9999999999999997E-4</v>
      </c>
    </row>
    <row r="81" spans="1:11" x14ac:dyDescent="0.25">
      <c r="A81" t="s">
        <v>11</v>
      </c>
      <c r="B81">
        <v>10</v>
      </c>
      <c r="C81">
        <v>1</v>
      </c>
      <c r="D81" t="s">
        <v>81</v>
      </c>
      <c r="E81">
        <f>'Calcite-CS'!C20</f>
        <v>2.3E-3</v>
      </c>
      <c r="F81">
        <f>'Calcite-CS'!D20</f>
        <v>-0.87870000000000004</v>
      </c>
      <c r="G81">
        <f>'Calcite-CS'!E20</f>
        <v>3.7376</v>
      </c>
      <c r="H81">
        <f>'Calcite-CS'!F20</f>
        <v>5.1000000000000004E-3</v>
      </c>
      <c r="I81">
        <f>'Calcite-CS'!G20</f>
        <v>1.1900000000000001E-2</v>
      </c>
      <c r="J81">
        <f>'Calcite-CS'!H20</f>
        <v>1.7000000000000001E-2</v>
      </c>
      <c r="K81">
        <f>'Calcite-CS'!I20</f>
        <v>1.8E-3</v>
      </c>
    </row>
    <row r="82" spans="1:11" x14ac:dyDescent="0.25">
      <c r="A82" t="s">
        <v>11</v>
      </c>
      <c r="B82">
        <v>10</v>
      </c>
      <c r="C82">
        <v>2</v>
      </c>
      <c r="D82" t="s">
        <v>81</v>
      </c>
      <c r="E82">
        <f>'Calcite-CS'!C21</f>
        <v>1E-3</v>
      </c>
      <c r="F82">
        <f>'Calcite-CS'!D21</f>
        <v>-0.56179999999999997</v>
      </c>
      <c r="G82">
        <f>'Calcite-CS'!E21</f>
        <v>4.0597000000000003</v>
      </c>
      <c r="H82">
        <f>'Calcite-CS'!F21</f>
        <v>3.0999999999999999E-3</v>
      </c>
      <c r="I82">
        <f>'Calcite-CS'!G21</f>
        <v>6.1999999999999998E-3</v>
      </c>
      <c r="J82">
        <f>'Calcite-CS'!H21</f>
        <v>9.2999999999999992E-3</v>
      </c>
      <c r="K82">
        <f>'Calcite-CS'!I21</f>
        <v>8.0000000000000004E-4</v>
      </c>
    </row>
    <row r="83" spans="1:11" x14ac:dyDescent="0.25">
      <c r="A83" t="s">
        <v>11</v>
      </c>
      <c r="B83">
        <v>10</v>
      </c>
      <c r="C83">
        <v>3</v>
      </c>
      <c r="D83" t="s">
        <v>81</v>
      </c>
      <c r="E83">
        <f>'Calcite-CS'!C22</f>
        <v>1.2999999999999999E-3</v>
      </c>
      <c r="F83">
        <f>'Calcite-CS'!D22</f>
        <v>-1.0994999999999999</v>
      </c>
      <c r="G83">
        <f>'Calcite-CS'!E22</f>
        <v>6.3338000000000001</v>
      </c>
      <c r="H83">
        <f>'Calcite-CS'!F22</f>
        <v>3.2000000000000002E-3</v>
      </c>
      <c r="I83">
        <f>'Calcite-CS'!G22</f>
        <v>8.0999999999999996E-3</v>
      </c>
      <c r="J83">
        <f>'Calcite-CS'!H22</f>
        <v>1.12E-2</v>
      </c>
      <c r="K83">
        <f>'Calcite-CS'!I22</f>
        <v>8.9999999999999998E-4</v>
      </c>
    </row>
    <row r="84" spans="1:11" x14ac:dyDescent="0.25">
      <c r="A84" t="s">
        <v>11</v>
      </c>
      <c r="B84">
        <v>2</v>
      </c>
      <c r="C84">
        <v>1</v>
      </c>
      <c r="D84" t="s">
        <v>82</v>
      </c>
      <c r="E84">
        <f>'Calcite-CS'!L3</f>
        <v>1.9E-3</v>
      </c>
      <c r="F84">
        <f>'Calcite-CS'!M3</f>
        <v>0.64849999999999997</v>
      </c>
      <c r="G84">
        <f>'Calcite-CS'!N3</f>
        <v>6.4368999999999996</v>
      </c>
      <c r="H84">
        <f>'Calcite-CS'!O3</f>
        <v>1.34E-2</v>
      </c>
      <c r="I84">
        <f>'Calcite-CS'!P3</f>
        <v>6.4000000000000003E-3</v>
      </c>
      <c r="J84">
        <f>'Calcite-CS'!Q3</f>
        <v>1.9699999999999999E-2</v>
      </c>
      <c r="K84">
        <f>'Calcite-CS'!R3</f>
        <v>1.5E-3</v>
      </c>
    </row>
    <row r="85" spans="1:11" x14ac:dyDescent="0.25">
      <c r="A85" t="s">
        <v>11</v>
      </c>
      <c r="B85">
        <v>2</v>
      </c>
      <c r="C85">
        <v>2</v>
      </c>
      <c r="D85" t="s">
        <v>82</v>
      </c>
      <c r="E85">
        <f>'Calcite-CS'!L4</f>
        <v>1.2999999999999999E-3</v>
      </c>
      <c r="F85">
        <f>'Calcite-CS'!M4</f>
        <v>-0.1225</v>
      </c>
      <c r="G85">
        <f>'Calcite-CS'!N4</f>
        <v>3.3740000000000001</v>
      </c>
      <c r="H85">
        <f>'Calcite-CS'!O4</f>
        <v>4.4999999999999997E-3</v>
      </c>
      <c r="I85">
        <f>'Calcite-CS'!P4</f>
        <v>5.8999999999999999E-3</v>
      </c>
      <c r="J85">
        <f>'Calcite-CS'!Q4</f>
        <v>1.04E-2</v>
      </c>
      <c r="K85">
        <f>'Calcite-CS'!R4</f>
        <v>1E-3</v>
      </c>
    </row>
    <row r="86" spans="1:11" x14ac:dyDescent="0.25">
      <c r="A86" t="s">
        <v>11</v>
      </c>
      <c r="B86">
        <v>2</v>
      </c>
      <c r="C86">
        <v>3</v>
      </c>
      <c r="D86" t="s">
        <v>82</v>
      </c>
      <c r="E86">
        <f>'Calcite-CS'!L5</f>
        <v>8.9999999999999998E-4</v>
      </c>
      <c r="F86">
        <f>'Calcite-CS'!M5</f>
        <v>-0.71150000000000002</v>
      </c>
      <c r="G86">
        <f>'Calcite-CS'!N5</f>
        <v>5.5426000000000002</v>
      </c>
      <c r="H86">
        <f>'Calcite-CS'!O5</f>
        <v>3.2000000000000002E-3</v>
      </c>
      <c r="I86">
        <f>'Calcite-CS'!P5</f>
        <v>4.7999999999999996E-3</v>
      </c>
      <c r="J86">
        <f>'Calcite-CS'!Q5</f>
        <v>8.0000000000000002E-3</v>
      </c>
      <c r="K86">
        <f>'Calcite-CS'!R5</f>
        <v>5.9999999999999995E-4</v>
      </c>
    </row>
    <row r="87" spans="1:11" x14ac:dyDescent="0.25">
      <c r="A87" t="s">
        <v>11</v>
      </c>
      <c r="B87">
        <v>4</v>
      </c>
      <c r="C87">
        <v>1</v>
      </c>
      <c r="D87" t="s">
        <v>82</v>
      </c>
      <c r="E87">
        <f>'Calcite-CS'!L9</f>
        <v>1.1999999999999999E-3</v>
      </c>
      <c r="F87">
        <f>'Calcite-CS'!M9</f>
        <v>-0.4516</v>
      </c>
      <c r="G87">
        <f>'Calcite-CS'!N9</f>
        <v>4.1101000000000001</v>
      </c>
      <c r="H87">
        <f>'Calcite-CS'!O9</f>
        <v>4.8999999999999998E-3</v>
      </c>
      <c r="I87">
        <f>'Calcite-CS'!P9</f>
        <v>6.1000000000000004E-3</v>
      </c>
      <c r="J87">
        <f>'Calcite-CS'!Q9</f>
        <v>1.0999999999999999E-2</v>
      </c>
      <c r="K87">
        <f>'Calcite-CS'!R9</f>
        <v>8.9999999999999998E-4</v>
      </c>
    </row>
    <row r="88" spans="1:11" x14ac:dyDescent="0.25">
      <c r="A88" t="s">
        <v>11</v>
      </c>
      <c r="B88">
        <v>4</v>
      </c>
      <c r="C88">
        <v>2</v>
      </c>
      <c r="D88" t="s">
        <v>82</v>
      </c>
      <c r="E88">
        <f>'Calcite-CS'!L10</f>
        <v>2.2000000000000001E-3</v>
      </c>
      <c r="F88">
        <f>'Calcite-CS'!M10</f>
        <v>-0.31169999999999998</v>
      </c>
      <c r="G88">
        <f>'Calcite-CS'!N10</f>
        <v>2.6878000000000002</v>
      </c>
      <c r="H88">
        <f>'Calcite-CS'!O10</f>
        <v>5.3E-3</v>
      </c>
      <c r="I88">
        <f>'Calcite-CS'!P10</f>
        <v>6.4999999999999997E-3</v>
      </c>
      <c r="J88">
        <f>'Calcite-CS'!Q10</f>
        <v>1.18E-2</v>
      </c>
      <c r="K88">
        <f>'Calcite-CS'!R10</f>
        <v>1.8E-3</v>
      </c>
    </row>
    <row r="89" spans="1:11" x14ac:dyDescent="0.25">
      <c r="A89" t="s">
        <v>11</v>
      </c>
      <c r="B89">
        <v>4</v>
      </c>
      <c r="C89">
        <v>3</v>
      </c>
      <c r="D89" t="s">
        <v>82</v>
      </c>
      <c r="E89">
        <f>'Calcite-CS'!L11</f>
        <v>1.11E-2</v>
      </c>
      <c r="F89">
        <f>'Calcite-CS'!M11</f>
        <v>-2.0844</v>
      </c>
      <c r="G89">
        <f>'Calcite-CS'!N11</f>
        <v>15.8285</v>
      </c>
      <c r="H89">
        <f>'Calcite-CS'!O11</f>
        <v>4.3299999999999998E-2</v>
      </c>
      <c r="I89">
        <f>'Calcite-CS'!P11</f>
        <v>0.13320000000000001</v>
      </c>
      <c r="J89">
        <f>'Calcite-CS'!Q11</f>
        <v>0.17649999999999999</v>
      </c>
      <c r="K89">
        <f>'Calcite-CS'!R11</f>
        <v>7.0000000000000001E-3</v>
      </c>
    </row>
    <row r="90" spans="1:11" x14ac:dyDescent="0.25">
      <c r="A90" t="s">
        <v>11</v>
      </c>
      <c r="B90">
        <v>8</v>
      </c>
      <c r="C90">
        <v>1</v>
      </c>
      <c r="D90" t="s">
        <v>82</v>
      </c>
      <c r="E90">
        <f>'Calcite-CS'!L15</f>
        <v>1.6000000000000001E-3</v>
      </c>
      <c r="F90">
        <f>'Calcite-CS'!M15</f>
        <v>-0.26329999999999998</v>
      </c>
      <c r="G90">
        <f>'Calcite-CS'!N15</f>
        <v>3.7593999999999999</v>
      </c>
      <c r="H90">
        <f>'Calcite-CS'!O15</f>
        <v>6.1000000000000004E-3</v>
      </c>
      <c r="I90">
        <f>'Calcite-CS'!P15</f>
        <v>6.7000000000000002E-3</v>
      </c>
      <c r="J90">
        <f>'Calcite-CS'!Q15</f>
        <v>1.2699999999999999E-2</v>
      </c>
      <c r="K90">
        <f>'Calcite-CS'!R15</f>
        <v>1.1999999999999999E-3</v>
      </c>
    </row>
    <row r="91" spans="1:11" x14ac:dyDescent="0.25">
      <c r="A91" t="s">
        <v>11</v>
      </c>
      <c r="B91">
        <v>8</v>
      </c>
      <c r="C91">
        <v>2</v>
      </c>
      <c r="D91" t="s">
        <v>82</v>
      </c>
      <c r="E91">
        <f>'Calcite-CS'!L16</f>
        <v>1.6999999999999999E-3</v>
      </c>
      <c r="F91">
        <f>'Calcite-CS'!M16</f>
        <v>-0.31019999999999998</v>
      </c>
      <c r="G91">
        <f>'Calcite-CS'!N16</f>
        <v>2.8624999999999998</v>
      </c>
      <c r="H91">
        <f>'Calcite-CS'!O16</f>
        <v>4.4999999999999997E-3</v>
      </c>
      <c r="I91">
        <f>'Calcite-CS'!P16</f>
        <v>6.3E-3</v>
      </c>
      <c r="J91">
        <f>'Calcite-CS'!Q16</f>
        <v>1.0800000000000001E-2</v>
      </c>
      <c r="K91">
        <f>'Calcite-CS'!R16</f>
        <v>1.4E-3</v>
      </c>
    </row>
    <row r="92" spans="1:11" x14ac:dyDescent="0.25">
      <c r="A92" t="s">
        <v>11</v>
      </c>
      <c r="B92">
        <v>8</v>
      </c>
      <c r="C92">
        <v>3</v>
      </c>
      <c r="D92" t="s">
        <v>82</v>
      </c>
      <c r="E92">
        <f>'Calcite-CS'!L17</f>
        <v>1.6000000000000001E-3</v>
      </c>
      <c r="F92">
        <f>'Calcite-CS'!M17</f>
        <v>-0.72009999999999996</v>
      </c>
      <c r="G92">
        <f>'Calcite-CS'!N17</f>
        <v>3.9268999999999998</v>
      </c>
      <c r="H92">
        <f>'Calcite-CS'!O17</f>
        <v>3.8E-3</v>
      </c>
      <c r="I92">
        <f>'Calcite-CS'!P17</f>
        <v>6.7999999999999996E-3</v>
      </c>
      <c r="J92">
        <f>'Calcite-CS'!Q17</f>
        <v>1.06E-2</v>
      </c>
      <c r="K92">
        <f>'Calcite-CS'!R17</f>
        <v>1.1999999999999999E-3</v>
      </c>
    </row>
    <row r="93" spans="1:11" x14ac:dyDescent="0.25">
      <c r="A93" t="s">
        <v>11</v>
      </c>
      <c r="B93">
        <v>10</v>
      </c>
      <c r="C93">
        <v>1</v>
      </c>
      <c r="D93" t="s">
        <v>82</v>
      </c>
      <c r="E93">
        <f>'Calcite-CS'!L21</f>
        <v>2.9999999999999997E-4</v>
      </c>
      <c r="F93">
        <f>'Calcite-CS'!M21</f>
        <v>-2.1696</v>
      </c>
      <c r="G93">
        <f>'Calcite-CS'!N21</f>
        <v>17.163799999999998</v>
      </c>
      <c r="H93">
        <f>'Calcite-CS'!O21</f>
        <v>1.2999999999999999E-3</v>
      </c>
      <c r="I93">
        <f>'Calcite-CS'!P21</f>
        <v>3.2000000000000002E-3</v>
      </c>
      <c r="J93">
        <f>'Calcite-CS'!Q21</f>
        <v>4.4999999999999997E-3</v>
      </c>
      <c r="K93">
        <f>'Calcite-CS'!R21</f>
        <v>2.0000000000000001E-4</v>
      </c>
    </row>
    <row r="94" spans="1:11" x14ac:dyDescent="0.25">
      <c r="A94" t="s">
        <v>11</v>
      </c>
      <c r="B94">
        <v>10</v>
      </c>
      <c r="C94">
        <v>2</v>
      </c>
      <c r="D94" t="s">
        <v>82</v>
      </c>
      <c r="E94">
        <f>'Calcite-CS'!L22</f>
        <v>2.9999999999999997E-4</v>
      </c>
      <c r="F94">
        <f>'Calcite-CS'!M22</f>
        <v>-1.4087000000000001</v>
      </c>
      <c r="G94">
        <f>'Calcite-CS'!N22</f>
        <v>11.3726</v>
      </c>
      <c r="H94">
        <f>'Calcite-CS'!O22</f>
        <v>1.4E-3</v>
      </c>
      <c r="I94">
        <f>'Calcite-CS'!P22</f>
        <v>2.5000000000000001E-3</v>
      </c>
      <c r="J94">
        <f>'Calcite-CS'!Q22</f>
        <v>3.8999999999999998E-3</v>
      </c>
      <c r="K94">
        <f>'Calcite-CS'!R22</f>
        <v>2.0000000000000001E-4</v>
      </c>
    </row>
    <row r="95" spans="1:11" x14ac:dyDescent="0.25">
      <c r="A95" t="s">
        <v>11</v>
      </c>
      <c r="B95">
        <v>10</v>
      </c>
      <c r="C95">
        <v>3</v>
      </c>
      <c r="D95" t="s">
        <v>82</v>
      </c>
      <c r="E95">
        <f>'Calcite-CS'!L23</f>
        <v>2.9999999999999997E-4</v>
      </c>
      <c r="F95">
        <f>'Calcite-CS'!M23</f>
        <v>-1.5597000000000001</v>
      </c>
      <c r="G95">
        <f>'Calcite-CS'!N23</f>
        <v>9.6102000000000007</v>
      </c>
      <c r="H95">
        <f>'Calcite-CS'!O23</f>
        <v>8.9999999999999998E-4</v>
      </c>
      <c r="I95">
        <f>'Calcite-CS'!P23</f>
        <v>2.5000000000000001E-3</v>
      </c>
      <c r="J95">
        <f>'Calcite-CS'!Q23</f>
        <v>3.5000000000000001E-3</v>
      </c>
      <c r="K95">
        <f>'Calcite-CS'!R23</f>
        <v>2.0000000000000001E-4</v>
      </c>
    </row>
    <row r="96" spans="1:11" x14ac:dyDescent="0.25">
      <c r="A96" t="s">
        <v>14</v>
      </c>
      <c r="B96">
        <v>2</v>
      </c>
      <c r="C96">
        <v>1</v>
      </c>
      <c r="D96" t="s">
        <v>81</v>
      </c>
      <c r="E96">
        <f>'Apatite-CS'!C3</f>
        <v>4.7999999999999996E-3</v>
      </c>
      <c r="F96">
        <f>'Apatite-CS'!D3</f>
        <v>-0.40539999999999998</v>
      </c>
      <c r="G96">
        <f>'Apatite-CS'!E3</f>
        <v>3.8612000000000002</v>
      </c>
      <c r="H96">
        <f>'Apatite-CS'!F3</f>
        <v>1.32E-2</v>
      </c>
      <c r="I96">
        <f>'Apatite-CS'!G3</f>
        <v>2.18E-2</v>
      </c>
      <c r="J96">
        <f>'Apatite-CS'!H3</f>
        <v>3.5000000000000003E-2</v>
      </c>
      <c r="K96">
        <f>'Apatite-CS'!I3</f>
        <v>3.5999999999999999E-3</v>
      </c>
    </row>
    <row r="97" spans="1:11" x14ac:dyDescent="0.25">
      <c r="A97" t="s">
        <v>14</v>
      </c>
      <c r="B97">
        <v>2</v>
      </c>
      <c r="C97">
        <v>2</v>
      </c>
      <c r="D97" t="s">
        <v>81</v>
      </c>
      <c r="E97">
        <f>'Apatite-CS'!C4</f>
        <v>5.5999999999999999E-3</v>
      </c>
      <c r="F97">
        <f>'Apatite-CS'!D4</f>
        <v>0.1159</v>
      </c>
      <c r="G97">
        <f>'Apatite-CS'!E4</f>
        <v>3.8940999999999999</v>
      </c>
      <c r="H97">
        <f>'Apatite-CS'!F4</f>
        <v>2.29E-2</v>
      </c>
      <c r="I97">
        <f>'Apatite-CS'!G4</f>
        <v>2.4299999999999999E-2</v>
      </c>
      <c r="J97">
        <f>'Apatite-CS'!H4</f>
        <v>4.7199999999999999E-2</v>
      </c>
      <c r="K97">
        <f>'Apatite-CS'!I4</f>
        <v>4.3E-3</v>
      </c>
    </row>
    <row r="98" spans="1:11" x14ac:dyDescent="0.25">
      <c r="A98" t="s">
        <v>14</v>
      </c>
      <c r="B98">
        <v>2</v>
      </c>
      <c r="C98">
        <v>3</v>
      </c>
      <c r="D98" t="s">
        <v>81</v>
      </c>
      <c r="E98">
        <f>'Apatite-CS'!C5</f>
        <v>7.1000000000000004E-3</v>
      </c>
      <c r="F98">
        <f>'Apatite-CS'!D5</f>
        <v>0.1331</v>
      </c>
      <c r="G98">
        <f>'Apatite-CS'!E5</f>
        <v>4.3955000000000002</v>
      </c>
      <c r="H98">
        <f>'Apatite-CS'!F5</f>
        <v>2.8500000000000001E-2</v>
      </c>
      <c r="I98">
        <f>'Apatite-CS'!G5</f>
        <v>2.86E-2</v>
      </c>
      <c r="J98">
        <f>'Apatite-CS'!H5</f>
        <v>5.7099999999999998E-2</v>
      </c>
      <c r="K98">
        <f>'Apatite-CS'!I5</f>
        <v>5.1000000000000004E-3</v>
      </c>
    </row>
    <row r="99" spans="1:11" x14ac:dyDescent="0.25">
      <c r="A99" t="s">
        <v>14</v>
      </c>
      <c r="B99">
        <v>4</v>
      </c>
      <c r="C99">
        <v>1</v>
      </c>
      <c r="D99" t="s">
        <v>81</v>
      </c>
      <c r="E99">
        <f>'Apatite-CS'!C9</f>
        <v>1.43E-2</v>
      </c>
      <c r="F99">
        <f>'Apatite-CS'!D9</f>
        <v>-0.82069999999999999</v>
      </c>
      <c r="G99">
        <f>'Apatite-CS'!E9</f>
        <v>3.8645999999999998</v>
      </c>
      <c r="H99">
        <f>'Apatite-CS'!F9</f>
        <v>3.9300000000000002E-2</v>
      </c>
      <c r="I99">
        <f>'Apatite-CS'!G9</f>
        <v>5.5899999999999998E-2</v>
      </c>
      <c r="J99">
        <f>'Apatite-CS'!H9</f>
        <v>9.5200000000000007E-2</v>
      </c>
      <c r="K99">
        <f>'Apatite-CS'!I9</f>
        <v>1.0999999999999999E-2</v>
      </c>
    </row>
    <row r="100" spans="1:11" x14ac:dyDescent="0.25">
      <c r="A100" t="s">
        <v>14</v>
      </c>
      <c r="B100">
        <v>4</v>
      </c>
      <c r="C100">
        <v>2</v>
      </c>
      <c r="D100" t="s">
        <v>81</v>
      </c>
      <c r="E100">
        <f>'Apatite-CS'!C10</f>
        <v>1.5599999999999999E-2</v>
      </c>
      <c r="F100">
        <f>'Apatite-CS'!D10</f>
        <v>-0.96719999999999995</v>
      </c>
      <c r="G100">
        <f>'Apatite-CS'!E10</f>
        <v>4.3361000000000001</v>
      </c>
      <c r="H100">
        <f>'Apatite-CS'!F10</f>
        <v>3.6600000000000001E-2</v>
      </c>
      <c r="I100">
        <f>'Apatite-CS'!G10</f>
        <v>6.0699999999999997E-2</v>
      </c>
      <c r="J100">
        <f>'Apatite-CS'!H10</f>
        <v>9.7299999999999998E-2</v>
      </c>
      <c r="K100">
        <f>'Apatite-CS'!I10</f>
        <v>1.18E-2</v>
      </c>
    </row>
    <row r="101" spans="1:11" x14ac:dyDescent="0.25">
      <c r="A101" t="s">
        <v>14</v>
      </c>
      <c r="B101">
        <v>4</v>
      </c>
      <c r="C101">
        <v>3</v>
      </c>
      <c r="D101" t="s">
        <v>81</v>
      </c>
      <c r="E101">
        <f>'Apatite-CS'!C11</f>
        <v>1.0699999999999999E-2</v>
      </c>
      <c r="F101">
        <f>'Apatite-CS'!D11</f>
        <v>-1.1012</v>
      </c>
      <c r="G101">
        <f>'Apatite-CS'!E11</f>
        <v>5.6856999999999998</v>
      </c>
      <c r="H101">
        <f>'Apatite-CS'!F11</f>
        <v>2.6200000000000001E-2</v>
      </c>
      <c r="I101">
        <f>'Apatite-CS'!G11</f>
        <v>6.2700000000000006E-2</v>
      </c>
      <c r="J101">
        <f>'Apatite-CS'!H11</f>
        <v>8.8900000000000007E-2</v>
      </c>
      <c r="K101">
        <f>'Apatite-CS'!I11</f>
        <v>8.0999999999999996E-3</v>
      </c>
    </row>
    <row r="102" spans="1:11" x14ac:dyDescent="0.25">
      <c r="A102" t="s">
        <v>14</v>
      </c>
      <c r="B102">
        <v>8</v>
      </c>
      <c r="C102">
        <v>1</v>
      </c>
      <c r="D102" t="s">
        <v>81</v>
      </c>
      <c r="E102">
        <f>'Apatite-CS'!C15</f>
        <v>2.2599999999999999E-2</v>
      </c>
      <c r="F102">
        <f>'Apatite-CS'!D15</f>
        <v>-0.55130000000000001</v>
      </c>
      <c r="G102">
        <f>'Apatite-CS'!E15</f>
        <v>3.4765000000000001</v>
      </c>
      <c r="H102">
        <f>'Apatite-CS'!F15</f>
        <v>5.4800000000000001E-2</v>
      </c>
      <c r="I102">
        <f>'Apatite-CS'!G15</f>
        <v>8.7300000000000003E-2</v>
      </c>
      <c r="J102">
        <f>'Apatite-CS'!H15</f>
        <v>0.1421</v>
      </c>
      <c r="K102">
        <f>'Apatite-CS'!I15</f>
        <v>1.7500000000000002E-2</v>
      </c>
    </row>
    <row r="103" spans="1:11" x14ac:dyDescent="0.25">
      <c r="A103" t="s">
        <v>14</v>
      </c>
      <c r="B103">
        <v>8</v>
      </c>
      <c r="C103">
        <v>2</v>
      </c>
      <c r="D103" t="s">
        <v>81</v>
      </c>
      <c r="E103">
        <f>'Apatite-CS'!C16</f>
        <v>1.6E-2</v>
      </c>
      <c r="F103">
        <f>'Apatite-CS'!D16</f>
        <v>-0.35589999999999999</v>
      </c>
      <c r="G103">
        <f>'Apatite-CS'!E16</f>
        <v>4.8236999999999997</v>
      </c>
      <c r="H103">
        <f>'Apatite-CS'!F16</f>
        <v>5.1400000000000001E-2</v>
      </c>
      <c r="I103">
        <f>'Apatite-CS'!G16</f>
        <v>7.9299999999999995E-2</v>
      </c>
      <c r="J103">
        <f>'Apatite-CS'!H16</f>
        <v>0.13070000000000001</v>
      </c>
      <c r="K103">
        <f>'Apatite-CS'!I16</f>
        <v>1.14E-2</v>
      </c>
    </row>
    <row r="104" spans="1:11" x14ac:dyDescent="0.25">
      <c r="A104" t="s">
        <v>14</v>
      </c>
      <c r="B104">
        <v>10</v>
      </c>
      <c r="C104">
        <v>1</v>
      </c>
      <c r="D104" t="s">
        <v>81</v>
      </c>
      <c r="E104">
        <f>'Apatite-CS'!C21</f>
        <v>4.1999999999999997E-3</v>
      </c>
      <c r="F104">
        <f>'Apatite-CS'!D21</f>
        <v>-0.80779999999999996</v>
      </c>
      <c r="G104">
        <f>'Apatite-CS'!E21</f>
        <v>11.736700000000001</v>
      </c>
      <c r="H104">
        <f>'Apatite-CS'!F21</f>
        <v>2.5399999999999999E-2</v>
      </c>
      <c r="I104">
        <f>'Apatite-CS'!G21</f>
        <v>2.7099999999999999E-2</v>
      </c>
      <c r="J104">
        <f>'Apatite-CS'!H21</f>
        <v>5.2499999999999998E-2</v>
      </c>
      <c r="K104">
        <f>'Apatite-CS'!I21</f>
        <v>2.3999999999999998E-3</v>
      </c>
    </row>
    <row r="105" spans="1:11" x14ac:dyDescent="0.25">
      <c r="A105" t="s">
        <v>14</v>
      </c>
      <c r="B105">
        <v>10</v>
      </c>
      <c r="C105">
        <v>2</v>
      </c>
      <c r="D105" t="s">
        <v>81</v>
      </c>
      <c r="E105">
        <f>'Apatite-CS'!C22</f>
        <v>8.3999999999999995E-3</v>
      </c>
      <c r="F105">
        <f>'Apatite-CS'!D22</f>
        <v>-0.24809999999999999</v>
      </c>
      <c r="G105">
        <f>'Apatite-CS'!E22</f>
        <v>3.7959000000000001</v>
      </c>
      <c r="H105">
        <f>'Apatite-CS'!F22</f>
        <v>3.1899999999999998E-2</v>
      </c>
      <c r="I105">
        <f>'Apatite-CS'!G22</f>
        <v>3.1600000000000003E-2</v>
      </c>
      <c r="J105">
        <f>'Apatite-CS'!H22</f>
        <v>6.3500000000000001E-2</v>
      </c>
      <c r="K105">
        <f>'Apatite-CS'!I22</f>
        <v>6.3E-3</v>
      </c>
    </row>
    <row r="106" spans="1:11" x14ac:dyDescent="0.25">
      <c r="A106" t="s">
        <v>14</v>
      </c>
      <c r="B106">
        <v>10</v>
      </c>
      <c r="C106">
        <v>3</v>
      </c>
      <c r="D106" t="s">
        <v>81</v>
      </c>
      <c r="E106">
        <f>'Apatite-CS'!C23</f>
        <v>2.3E-3</v>
      </c>
      <c r="F106">
        <f>'Apatite-CS'!D23</f>
        <v>-1.7163999999999999</v>
      </c>
      <c r="G106">
        <f>'Apatite-CS'!E23</f>
        <v>8.8310999999999993</v>
      </c>
      <c r="H106">
        <f>'Apatite-CS'!F23</f>
        <v>7.6E-3</v>
      </c>
      <c r="I106">
        <f>'Apatite-CS'!G23</f>
        <v>1.34E-2</v>
      </c>
      <c r="J106">
        <f>'Apatite-CS'!H23</f>
        <v>2.1000000000000001E-2</v>
      </c>
      <c r="K106">
        <f>'Apatite-CS'!I23</f>
        <v>1.4E-3</v>
      </c>
    </row>
    <row r="107" spans="1:11" x14ac:dyDescent="0.25">
      <c r="A107" t="s">
        <v>14</v>
      </c>
      <c r="B107">
        <v>2</v>
      </c>
      <c r="C107">
        <v>1</v>
      </c>
      <c r="D107" t="s">
        <v>82</v>
      </c>
      <c r="E107">
        <f>'Apatite-CS'!L3</f>
        <v>1.6400000000000001E-2</v>
      </c>
      <c r="F107">
        <f>'Apatite-CS'!M3</f>
        <v>-0.61099999999999999</v>
      </c>
      <c r="G107">
        <f>'Apatite-CS'!N3</f>
        <v>4.1494999999999997</v>
      </c>
      <c r="H107">
        <f>'Apatite-CS'!O3</f>
        <v>6.25E-2</v>
      </c>
      <c r="I107">
        <f>'Apatite-CS'!P3</f>
        <v>7.0699999999999999E-2</v>
      </c>
      <c r="J107">
        <f>'Apatite-CS'!Q3</f>
        <v>0.13320000000000001</v>
      </c>
      <c r="K107">
        <f>'Apatite-CS'!R3</f>
        <v>1.23E-2</v>
      </c>
    </row>
    <row r="108" spans="1:11" x14ac:dyDescent="0.25">
      <c r="A108" t="s">
        <v>14</v>
      </c>
      <c r="B108">
        <v>2</v>
      </c>
      <c r="C108">
        <v>2</v>
      </c>
      <c r="D108" t="s">
        <v>82</v>
      </c>
      <c r="E108">
        <f>'Apatite-CS'!L4</f>
        <v>1.5100000000000001E-2</v>
      </c>
      <c r="F108">
        <f>'Apatite-CS'!M4</f>
        <v>0.1197</v>
      </c>
      <c r="G108">
        <f>'Apatite-CS'!N4</f>
        <v>3.8532000000000002</v>
      </c>
      <c r="H108">
        <f>'Apatite-CS'!O4</f>
        <v>5.28E-2</v>
      </c>
      <c r="I108">
        <f>'Apatite-CS'!P4</f>
        <v>5.9900000000000002E-2</v>
      </c>
      <c r="J108">
        <f>'Apatite-CS'!Q4</f>
        <v>0.11269999999999999</v>
      </c>
      <c r="K108">
        <f>'Apatite-CS'!R4</f>
        <v>1.1599999999999999E-2</v>
      </c>
    </row>
    <row r="109" spans="1:11" x14ac:dyDescent="0.25">
      <c r="A109" t="s">
        <v>14</v>
      </c>
      <c r="B109">
        <v>2</v>
      </c>
      <c r="C109">
        <v>3</v>
      </c>
      <c r="D109" t="s">
        <v>82</v>
      </c>
      <c r="E109">
        <f>'Apatite-CS'!L5</f>
        <v>1.2800000000000001E-2</v>
      </c>
      <c r="F109">
        <f>'Apatite-CS'!M5</f>
        <v>-0.44890000000000002</v>
      </c>
      <c r="G109">
        <f>'Apatite-CS'!N5</f>
        <v>5.5811999999999999</v>
      </c>
      <c r="H109">
        <f>'Apatite-CS'!O5</f>
        <v>4.3799999999999999E-2</v>
      </c>
      <c r="I109">
        <f>'Apatite-CS'!P5</f>
        <v>6.0699999999999997E-2</v>
      </c>
      <c r="J109">
        <f>'Apatite-CS'!Q5</f>
        <v>0.1045</v>
      </c>
      <c r="K109">
        <f>'Apatite-CS'!R5</f>
        <v>8.8000000000000005E-3</v>
      </c>
    </row>
    <row r="110" spans="1:11" x14ac:dyDescent="0.25">
      <c r="A110" t="s">
        <v>14</v>
      </c>
      <c r="B110">
        <v>4</v>
      </c>
      <c r="C110">
        <v>1</v>
      </c>
      <c r="D110" t="s">
        <v>82</v>
      </c>
      <c r="E110">
        <f>'Apatite-CS'!L9</f>
        <v>1.7600000000000001E-2</v>
      </c>
      <c r="F110">
        <f>'Apatite-CS'!M9</f>
        <v>-1.6656</v>
      </c>
      <c r="G110">
        <f>'Apatite-CS'!N9</f>
        <v>9.5858000000000008</v>
      </c>
      <c r="H110">
        <f>'Apatite-CS'!O9</f>
        <v>4.5400000000000003E-2</v>
      </c>
      <c r="I110">
        <f>'Apatite-CS'!P9</f>
        <v>0.11990000000000001</v>
      </c>
      <c r="J110">
        <f>'Apatite-CS'!Q9</f>
        <v>0.16520000000000001</v>
      </c>
      <c r="K110">
        <f>'Apatite-CS'!R9</f>
        <v>1.26E-2</v>
      </c>
    </row>
    <row r="111" spans="1:11" x14ac:dyDescent="0.25">
      <c r="A111" t="s">
        <v>14</v>
      </c>
      <c r="B111">
        <v>4</v>
      </c>
      <c r="C111">
        <v>2</v>
      </c>
      <c r="D111" t="s">
        <v>82</v>
      </c>
      <c r="E111">
        <f>'Apatite-CS'!L10</f>
        <v>1.35E-2</v>
      </c>
      <c r="F111">
        <f>'Apatite-CS'!M10</f>
        <v>-0.35680000000000001</v>
      </c>
      <c r="G111">
        <f>'Apatite-CS'!N10</f>
        <v>4.8357999999999999</v>
      </c>
      <c r="H111">
        <f>'Apatite-CS'!O10</f>
        <v>6.9599999999999995E-2</v>
      </c>
      <c r="I111">
        <f>'Apatite-CS'!P10</f>
        <v>5.7700000000000001E-2</v>
      </c>
      <c r="J111">
        <f>'Apatite-CS'!Q10</f>
        <v>0.12740000000000001</v>
      </c>
      <c r="K111">
        <f>'Apatite-CS'!R10</f>
        <v>9.7000000000000003E-3</v>
      </c>
    </row>
    <row r="112" spans="1:11" x14ac:dyDescent="0.25">
      <c r="A112" t="s">
        <v>14</v>
      </c>
      <c r="B112">
        <v>4</v>
      </c>
      <c r="C112">
        <v>3</v>
      </c>
      <c r="D112" t="s">
        <v>82</v>
      </c>
      <c r="E112">
        <f>'Apatite-CS'!L11</f>
        <v>1.18E-2</v>
      </c>
      <c r="F112">
        <f>'Apatite-CS'!M11</f>
        <v>-1.1356999999999999</v>
      </c>
      <c r="G112">
        <f>'Apatite-CS'!N11</f>
        <v>5.6539000000000001</v>
      </c>
      <c r="H112">
        <f>'Apatite-CS'!O11</f>
        <v>3.04E-2</v>
      </c>
      <c r="I112">
        <f>'Apatite-CS'!P11</f>
        <v>6.1899999999999997E-2</v>
      </c>
      <c r="J112">
        <f>'Apatite-CS'!Q11</f>
        <v>9.2299999999999993E-2</v>
      </c>
      <c r="K112">
        <f>'Apatite-CS'!R11</f>
        <v>8.6999999999999994E-3</v>
      </c>
    </row>
    <row r="113" spans="1:11" x14ac:dyDescent="0.25">
      <c r="A113" t="s">
        <v>14</v>
      </c>
      <c r="B113">
        <v>8</v>
      </c>
      <c r="C113">
        <v>1</v>
      </c>
      <c r="D113" t="s">
        <v>82</v>
      </c>
      <c r="E113">
        <f>'Apatite-CS'!L15</f>
        <v>1.47E-2</v>
      </c>
      <c r="F113">
        <f>'Apatite-CS'!M15</f>
        <v>-0.50509999999999999</v>
      </c>
      <c r="G113">
        <f>'Apatite-CS'!N15</f>
        <v>3.6179999999999999</v>
      </c>
      <c r="H113">
        <f>'Apatite-CS'!O15</f>
        <v>3.9800000000000002E-2</v>
      </c>
      <c r="I113">
        <f>'Apatite-CS'!P15</f>
        <v>6.2700000000000006E-2</v>
      </c>
      <c r="J113">
        <f>'Apatite-CS'!Q15</f>
        <v>0.10249999999999999</v>
      </c>
      <c r="K113">
        <f>'Apatite-CS'!R15</f>
        <v>1.15E-2</v>
      </c>
    </row>
    <row r="114" spans="1:11" x14ac:dyDescent="0.25">
      <c r="A114" t="s">
        <v>14</v>
      </c>
      <c r="B114">
        <v>8</v>
      </c>
      <c r="C114">
        <v>2</v>
      </c>
      <c r="D114" t="s">
        <v>82</v>
      </c>
      <c r="E114">
        <f>'Apatite-CS'!L16</f>
        <v>7.7000000000000002E-3</v>
      </c>
      <c r="F114">
        <f>'Apatite-CS'!M16</f>
        <v>-1.2098</v>
      </c>
      <c r="G114">
        <f>'Apatite-CS'!N16</f>
        <v>6.6397000000000004</v>
      </c>
      <c r="H114">
        <f>'Apatite-CS'!O16</f>
        <v>2.3E-2</v>
      </c>
      <c r="I114">
        <f>'Apatite-CS'!P16</f>
        <v>5.4399999999999997E-2</v>
      </c>
      <c r="J114">
        <f>'Apatite-CS'!Q16</f>
        <v>7.7399999999999997E-2</v>
      </c>
      <c r="K114">
        <f>'Apatite-CS'!R16</f>
        <v>5.4999999999999997E-3</v>
      </c>
    </row>
    <row r="115" spans="1:11" x14ac:dyDescent="0.25">
      <c r="A115" t="s">
        <v>14</v>
      </c>
      <c r="B115">
        <v>8</v>
      </c>
      <c r="C115">
        <v>3</v>
      </c>
      <c r="D115" t="s">
        <v>82</v>
      </c>
      <c r="E115">
        <f>'Apatite-CS'!L17</f>
        <v>1.5100000000000001E-2</v>
      </c>
      <c r="F115">
        <f>'Apatite-CS'!M17</f>
        <v>-1.7716000000000001</v>
      </c>
      <c r="G115">
        <f>'Apatite-CS'!N17</f>
        <v>7.2088000000000001</v>
      </c>
      <c r="H115">
        <f>'Apatite-CS'!O17</f>
        <v>2.7400000000000001E-2</v>
      </c>
      <c r="I115">
        <f>'Apatite-CS'!P17</f>
        <v>7.1800000000000003E-2</v>
      </c>
      <c r="J115">
        <f>'Apatite-CS'!Q17</f>
        <v>9.9299999999999999E-2</v>
      </c>
      <c r="K115">
        <f>'Apatite-CS'!R17</f>
        <v>1.0699999999999999E-2</v>
      </c>
    </row>
    <row r="116" spans="1:11" x14ac:dyDescent="0.25">
      <c r="A116" t="s">
        <v>14</v>
      </c>
      <c r="B116">
        <v>10</v>
      </c>
      <c r="C116">
        <v>1</v>
      </c>
      <c r="D116" t="s">
        <v>82</v>
      </c>
      <c r="E116">
        <f>'Apatite-CS'!L21</f>
        <v>0.14249999999999999</v>
      </c>
      <c r="F116">
        <f>'Apatite-CS'!M21</f>
        <v>-0.25569999999999998</v>
      </c>
      <c r="G116">
        <f>'Apatite-CS'!N21</f>
        <v>2.7919</v>
      </c>
      <c r="H116">
        <f>'Apatite-CS'!O21</f>
        <v>0.38300000000000001</v>
      </c>
      <c r="I116">
        <f>'Apatite-CS'!P21</f>
        <v>0.56010000000000004</v>
      </c>
      <c r="J116">
        <f>'Apatite-CS'!Q21</f>
        <v>0.94320000000000004</v>
      </c>
      <c r="K116">
        <f>'Apatite-CS'!R21</f>
        <v>0.1134</v>
      </c>
    </row>
    <row r="117" spans="1:11" x14ac:dyDescent="0.25">
      <c r="A117" t="s">
        <v>14</v>
      </c>
      <c r="B117">
        <v>10</v>
      </c>
      <c r="C117">
        <v>2</v>
      </c>
      <c r="D117" t="s">
        <v>82</v>
      </c>
      <c r="E117">
        <f>'Apatite-CS'!L22</f>
        <v>1.46E-2</v>
      </c>
      <c r="F117">
        <f>'Apatite-CS'!M22</f>
        <v>-5.8299999999999998E-2</v>
      </c>
      <c r="G117">
        <f>'Apatite-CS'!N22</f>
        <v>3.5804</v>
      </c>
      <c r="H117">
        <f>'Apatite-CS'!O22</f>
        <v>5.2400000000000002E-2</v>
      </c>
      <c r="I117">
        <f>'Apatite-CS'!P22</f>
        <v>5.7500000000000002E-2</v>
      </c>
      <c r="J117">
        <f>'Apatite-CS'!Q22</f>
        <v>0.1099</v>
      </c>
      <c r="K117">
        <f>'Apatite-CS'!R22</f>
        <v>1.11E-2</v>
      </c>
    </row>
    <row r="118" spans="1:11" x14ac:dyDescent="0.25">
      <c r="A118" t="s">
        <v>14</v>
      </c>
      <c r="B118">
        <v>10</v>
      </c>
      <c r="C118">
        <v>3</v>
      </c>
      <c r="D118" t="s">
        <v>82</v>
      </c>
      <c r="E118">
        <f>'Apatite-CS'!L23</f>
        <v>8.8999999999999999E-3</v>
      </c>
      <c r="F118">
        <f>'Apatite-CS'!M23</f>
        <v>-0.68379999999999996</v>
      </c>
      <c r="G118">
        <f>'Apatite-CS'!N23</f>
        <v>3.7387999999999999</v>
      </c>
      <c r="H118">
        <f>'Apatite-CS'!O23</f>
        <v>2.1899999999999999E-2</v>
      </c>
      <c r="I118">
        <f>'Apatite-CS'!P23</f>
        <v>3.8300000000000001E-2</v>
      </c>
      <c r="J118">
        <f>'Apatite-CS'!Q23</f>
        <v>6.0199999999999997E-2</v>
      </c>
      <c r="K118">
        <f>'Apatite-CS'!R23</f>
        <v>6.8999999999999999E-3</v>
      </c>
    </row>
    <row r="119" spans="1:11" x14ac:dyDescent="0.25">
      <c r="A119" t="s">
        <v>22</v>
      </c>
      <c r="B119">
        <v>2</v>
      </c>
      <c r="C119">
        <v>1</v>
      </c>
      <c r="D119" t="s">
        <v>81</v>
      </c>
      <c r="E119">
        <f>'Scheelite-CS'!C3</f>
        <v>1.6999999999999999E-3</v>
      </c>
      <c r="F119">
        <f>'Scheelite-CS'!D3</f>
        <v>5.6623000000000001</v>
      </c>
      <c r="G119">
        <f>'Scheelite-CS'!E3</f>
        <v>67.012200000000007</v>
      </c>
      <c r="H119">
        <f>'Scheelite-CS'!F3</f>
        <v>2.5600000000000001E-2</v>
      </c>
      <c r="I119">
        <f>'Scheelite-CS'!G3</f>
        <v>4.4000000000000003E-3</v>
      </c>
      <c r="J119">
        <f>'Scheelite-CS'!H3</f>
        <v>3.0099999999999998E-2</v>
      </c>
      <c r="K119">
        <f>'Scheelite-CS'!I3</f>
        <v>1E-3</v>
      </c>
    </row>
    <row r="120" spans="1:11" x14ac:dyDescent="0.25">
      <c r="A120" t="s">
        <v>22</v>
      </c>
      <c r="B120">
        <v>2</v>
      </c>
      <c r="C120">
        <v>2</v>
      </c>
      <c r="D120" t="s">
        <v>81</v>
      </c>
      <c r="E120">
        <f>'Scheelite-CS'!C4</f>
        <v>1.1999999999999999E-3</v>
      </c>
      <c r="F120">
        <f>'Scheelite-CS'!D4</f>
        <v>0.95130000000000003</v>
      </c>
      <c r="G120">
        <f>'Scheelite-CS'!E4</f>
        <v>8.9049999999999994</v>
      </c>
      <c r="H120">
        <f>'Scheelite-CS'!F4</f>
        <v>1.1299999999999999E-2</v>
      </c>
      <c r="I120">
        <f>'Scheelite-CS'!G4</f>
        <v>4.7999999999999996E-3</v>
      </c>
      <c r="J120">
        <f>'Scheelite-CS'!H4</f>
        <v>1.6E-2</v>
      </c>
      <c r="K120">
        <f>'Scheelite-CS'!I4</f>
        <v>8.9999999999999998E-4</v>
      </c>
    </row>
    <row r="121" spans="1:11" x14ac:dyDescent="0.25">
      <c r="A121" t="s">
        <v>22</v>
      </c>
      <c r="B121">
        <v>2</v>
      </c>
      <c r="C121">
        <v>3</v>
      </c>
      <c r="D121" t="s">
        <v>81</v>
      </c>
      <c r="E121">
        <f>'Scheelite-CS'!C5</f>
        <v>1.2999999999999999E-3</v>
      </c>
      <c r="F121">
        <f>'Scheelite-CS'!D5</f>
        <v>7.2499999999999995E-2</v>
      </c>
      <c r="G121">
        <f>'Scheelite-CS'!E5</f>
        <v>4.8494000000000002</v>
      </c>
      <c r="H121">
        <f>'Scheelite-CS'!F5</f>
        <v>9.7999999999999997E-3</v>
      </c>
      <c r="I121">
        <f>'Scheelite-CS'!G5</f>
        <v>6.4000000000000003E-3</v>
      </c>
      <c r="J121">
        <f>'Scheelite-CS'!H5</f>
        <v>1.6199999999999999E-2</v>
      </c>
      <c r="K121">
        <f>'Scheelite-CS'!I5</f>
        <v>1E-3</v>
      </c>
    </row>
    <row r="122" spans="1:11" x14ac:dyDescent="0.25">
      <c r="A122" t="s">
        <v>22</v>
      </c>
      <c r="B122">
        <v>4</v>
      </c>
      <c r="C122">
        <v>1</v>
      </c>
      <c r="D122" t="s">
        <v>81</v>
      </c>
      <c r="E122">
        <f>'Scheelite-CS'!C9</f>
        <v>0</v>
      </c>
      <c r="F122">
        <f>'Scheelite-CS'!D9</f>
        <v>8.0799000000000003</v>
      </c>
      <c r="G122">
        <f>'Scheelite-CS'!E9</f>
        <v>136.83410000000001</v>
      </c>
      <c r="H122">
        <f>'Scheelite-CS'!F9</f>
        <v>2.0000000000000001E-4</v>
      </c>
      <c r="I122">
        <f>'Scheelite-CS'!G9</f>
        <v>1E-4</v>
      </c>
      <c r="J122">
        <f>'Scheelite-CS'!H9</f>
        <v>2.9999999999999997E-4</v>
      </c>
      <c r="K122">
        <f>'Scheelite-CS'!I9</f>
        <v>0</v>
      </c>
    </row>
    <row r="123" spans="1:11" x14ac:dyDescent="0.25">
      <c r="A123" t="s">
        <v>22</v>
      </c>
      <c r="B123">
        <v>4</v>
      </c>
      <c r="C123">
        <v>2</v>
      </c>
      <c r="D123" t="s">
        <v>81</v>
      </c>
      <c r="E123">
        <f>'Scheelite-CS'!C10</f>
        <v>2.0000000000000001E-4</v>
      </c>
      <c r="F123">
        <f>'Scheelite-CS'!D10</f>
        <v>7.8270999999999997</v>
      </c>
      <c r="G123">
        <f>'Scheelite-CS'!E10</f>
        <v>93.893199999999993</v>
      </c>
      <c r="H123">
        <f>'Scheelite-CS'!F10</f>
        <v>3.0000000000000001E-3</v>
      </c>
      <c r="I123">
        <f>'Scheelite-CS'!G10</f>
        <v>1.1000000000000001E-3</v>
      </c>
      <c r="J123">
        <f>'Scheelite-CS'!H10</f>
        <v>4.0000000000000001E-3</v>
      </c>
      <c r="K123">
        <f>'Scheelite-CS'!I10</f>
        <v>1E-4</v>
      </c>
    </row>
    <row r="124" spans="1:11" x14ac:dyDescent="0.25">
      <c r="A124" t="s">
        <v>22</v>
      </c>
      <c r="B124">
        <v>4</v>
      </c>
      <c r="C124">
        <v>3</v>
      </c>
      <c r="D124" t="s">
        <v>81</v>
      </c>
      <c r="E124">
        <f>'Scheelite-CS'!C11</f>
        <v>2.0000000000000001E-4</v>
      </c>
      <c r="F124">
        <f>'Scheelite-CS'!D11</f>
        <v>3.2766000000000002</v>
      </c>
      <c r="G124">
        <f>'Scheelite-CS'!E11</f>
        <v>53.006700000000002</v>
      </c>
      <c r="H124">
        <f>'Scheelite-CS'!F11</f>
        <v>3.3E-3</v>
      </c>
      <c r="I124">
        <f>'Scheelite-CS'!G11</f>
        <v>2E-3</v>
      </c>
      <c r="J124">
        <f>'Scheelite-CS'!H11</f>
        <v>5.3E-3</v>
      </c>
      <c r="K124">
        <f>'Scheelite-CS'!I11</f>
        <v>1E-4</v>
      </c>
    </row>
    <row r="125" spans="1:11" x14ac:dyDescent="0.25">
      <c r="A125" t="s">
        <v>22</v>
      </c>
      <c r="B125">
        <v>8</v>
      </c>
      <c r="C125">
        <v>1</v>
      </c>
      <c r="D125" t="s">
        <v>81</v>
      </c>
      <c r="E125">
        <f>'Scheelite-CS'!C15</f>
        <v>1E-4</v>
      </c>
      <c r="F125">
        <f>'Scheelite-CS'!D15</f>
        <v>4.7919</v>
      </c>
      <c r="G125">
        <f>'Scheelite-CS'!E15</f>
        <v>150.25399999999999</v>
      </c>
      <c r="H125">
        <f>'Scheelite-CS'!F15</f>
        <v>3.3E-3</v>
      </c>
      <c r="I125">
        <f>'Scheelite-CS'!G15</f>
        <v>5.9999999999999995E-4</v>
      </c>
      <c r="J125">
        <f>'Scheelite-CS'!H15</f>
        <v>3.8999999999999998E-3</v>
      </c>
      <c r="K125">
        <f>'Scheelite-CS'!I15</f>
        <v>1E-4</v>
      </c>
    </row>
    <row r="126" spans="1:11" x14ac:dyDescent="0.25">
      <c r="A126" t="s">
        <v>22</v>
      </c>
      <c r="B126">
        <v>8</v>
      </c>
      <c r="C126">
        <v>2</v>
      </c>
      <c r="D126" t="s">
        <v>81</v>
      </c>
      <c r="E126">
        <f>'Scheelite-CS'!C16</f>
        <v>1E-4</v>
      </c>
      <c r="F126">
        <f>'Scheelite-CS'!D16</f>
        <v>-0.30530000000000002</v>
      </c>
      <c r="G126">
        <f>'Scheelite-CS'!E16</f>
        <v>3.1476999999999999</v>
      </c>
      <c r="H126">
        <f>'Scheelite-CS'!F16</f>
        <v>2.0000000000000001E-4</v>
      </c>
      <c r="I126">
        <f>'Scheelite-CS'!G16</f>
        <v>2.9999999999999997E-4</v>
      </c>
      <c r="J126">
        <f>'Scheelite-CS'!H16</f>
        <v>5.0000000000000001E-4</v>
      </c>
      <c r="K126">
        <f>'Scheelite-CS'!I16</f>
        <v>0</v>
      </c>
    </row>
    <row r="127" spans="1:11" x14ac:dyDescent="0.25">
      <c r="A127" t="s">
        <v>22</v>
      </c>
      <c r="B127">
        <v>10</v>
      </c>
      <c r="C127">
        <v>1</v>
      </c>
      <c r="D127" t="s">
        <v>81</v>
      </c>
      <c r="E127">
        <f>'Scheelite-CS'!C21</f>
        <v>2.0000000000000001E-4</v>
      </c>
      <c r="F127">
        <f>'Scheelite-CS'!D21</f>
        <v>-3.5834000000000001</v>
      </c>
      <c r="G127">
        <f>'Scheelite-CS'!E21</f>
        <v>25.8339</v>
      </c>
      <c r="H127">
        <f>'Scheelite-CS'!F21</f>
        <v>1.6999999999999999E-3</v>
      </c>
      <c r="I127">
        <f>'Scheelite-CS'!G21</f>
        <v>2.3999999999999998E-3</v>
      </c>
      <c r="J127">
        <f>'Scheelite-CS'!H21</f>
        <v>4.1000000000000003E-3</v>
      </c>
      <c r="K127">
        <f>'Scheelite-CS'!I21</f>
        <v>1E-4</v>
      </c>
    </row>
    <row r="128" spans="1:11" x14ac:dyDescent="0.25">
      <c r="A128" t="s">
        <v>22</v>
      </c>
      <c r="B128">
        <v>10</v>
      </c>
      <c r="C128">
        <v>2</v>
      </c>
      <c r="D128" t="s">
        <v>81</v>
      </c>
      <c r="E128">
        <f>'Scheelite-CS'!C22</f>
        <v>1E-4</v>
      </c>
      <c r="F128">
        <f>'Scheelite-CS'!D22</f>
        <v>1.4031</v>
      </c>
      <c r="G128">
        <f>'Scheelite-CS'!E22</f>
        <v>22.5532</v>
      </c>
      <c r="H128">
        <f>'Scheelite-CS'!F22</f>
        <v>1.2999999999999999E-3</v>
      </c>
      <c r="I128">
        <f>'Scheelite-CS'!G22</f>
        <v>5.0000000000000001E-4</v>
      </c>
      <c r="J128">
        <f>'Scheelite-CS'!H22</f>
        <v>1.8E-3</v>
      </c>
      <c r="K128">
        <f>'Scheelite-CS'!I22</f>
        <v>0</v>
      </c>
    </row>
    <row r="129" spans="1:11" x14ac:dyDescent="0.25">
      <c r="A129" t="s">
        <v>22</v>
      </c>
      <c r="B129">
        <v>10</v>
      </c>
      <c r="C129">
        <v>3</v>
      </c>
      <c r="D129" t="s">
        <v>81</v>
      </c>
      <c r="E129">
        <f>'Scheelite-CS'!C23</f>
        <v>1E-4</v>
      </c>
      <c r="F129">
        <f>'Scheelite-CS'!D23</f>
        <v>-0.51490000000000002</v>
      </c>
      <c r="G129">
        <f>'Scheelite-CS'!E23</f>
        <v>3.8136000000000001</v>
      </c>
      <c r="H129">
        <f>'Scheelite-CS'!F23</f>
        <v>2.9999999999999997E-4</v>
      </c>
      <c r="I129">
        <f>'Scheelite-CS'!G23</f>
        <v>4.0000000000000002E-4</v>
      </c>
      <c r="J129">
        <f>'Scheelite-CS'!H23</f>
        <v>6.9999999999999999E-4</v>
      </c>
      <c r="K129">
        <f>'Scheelite-CS'!I23</f>
        <v>0</v>
      </c>
    </row>
    <row r="130" spans="1:11" x14ac:dyDescent="0.25">
      <c r="A130" t="s">
        <v>22</v>
      </c>
      <c r="B130">
        <v>2</v>
      </c>
      <c r="C130">
        <v>1</v>
      </c>
      <c r="D130" t="s">
        <v>82</v>
      </c>
      <c r="E130">
        <f>'Scheelite-CS'!L3</f>
        <v>2.0000000000000001E-4</v>
      </c>
      <c r="F130">
        <f>'Scheelite-CS'!M3</f>
        <v>1.1292</v>
      </c>
      <c r="G130">
        <f>'Scheelite-CS'!N3</f>
        <v>11.0786</v>
      </c>
      <c r="H130">
        <f>'Scheelite-CS'!O3</f>
        <v>1.6999999999999999E-3</v>
      </c>
      <c r="I130">
        <f>'Scheelite-CS'!P3</f>
        <v>1.9E-3</v>
      </c>
      <c r="J130">
        <f>'Scheelite-CS'!Q3</f>
        <v>3.5999999999999999E-3</v>
      </c>
      <c r="K130">
        <f>'Scheelite-CS'!R3</f>
        <v>1E-4</v>
      </c>
    </row>
    <row r="131" spans="1:11" x14ac:dyDescent="0.25">
      <c r="A131" t="s">
        <v>22</v>
      </c>
      <c r="B131">
        <v>2</v>
      </c>
      <c r="C131">
        <v>2</v>
      </c>
      <c r="D131" t="s">
        <v>82</v>
      </c>
      <c r="E131">
        <f>'Scheelite-CS'!L4</f>
        <v>2.9999999999999997E-4</v>
      </c>
      <c r="F131">
        <f>'Scheelite-CS'!M4</f>
        <v>10.5684</v>
      </c>
      <c r="G131">
        <f>'Scheelite-CS'!N4</f>
        <v>126.29</v>
      </c>
      <c r="H131">
        <f>'Scheelite-CS'!O4</f>
        <v>8.0999999999999996E-4</v>
      </c>
      <c r="I131">
        <f>'Scheelite-CS'!P4</f>
        <v>1.4E-3</v>
      </c>
      <c r="J131">
        <f>'Scheelite-CS'!Q4</f>
        <v>9.5999999999999992E-3</v>
      </c>
      <c r="K131">
        <f>'Scheelite-CS'!R4</f>
        <v>1E-4</v>
      </c>
    </row>
    <row r="132" spans="1:11" x14ac:dyDescent="0.25">
      <c r="A132" t="s">
        <v>22</v>
      </c>
      <c r="B132">
        <v>2</v>
      </c>
      <c r="C132">
        <v>3</v>
      </c>
      <c r="D132" t="s">
        <v>82</v>
      </c>
      <c r="E132">
        <f>'Scheelite-CS'!L5</f>
        <v>2.0000000000000001E-4</v>
      </c>
      <c r="F132">
        <f>'Scheelite-CS'!M5</f>
        <v>1.18</v>
      </c>
      <c r="G132">
        <f>'Scheelite-CS'!N5</f>
        <v>6.6502999999999997</v>
      </c>
      <c r="H132">
        <f>'Scheelite-CS'!O5</f>
        <v>1.2999999999999999E-3</v>
      </c>
      <c r="I132">
        <f>'Scheelite-CS'!P5</f>
        <v>8.0000000000000004E-4</v>
      </c>
      <c r="J132">
        <f>'Scheelite-CS'!Q5</f>
        <v>2.0999999999999999E-3</v>
      </c>
      <c r="K132">
        <f>'Scheelite-CS'!R5</f>
        <v>1E-4</v>
      </c>
    </row>
    <row r="133" spans="1:11" x14ac:dyDescent="0.25">
      <c r="A133" t="s">
        <v>22</v>
      </c>
      <c r="B133">
        <v>4</v>
      </c>
      <c r="C133">
        <v>1</v>
      </c>
      <c r="D133" t="s">
        <v>82</v>
      </c>
      <c r="E133">
        <f>'Scheelite-CS'!L9</f>
        <v>1E-4</v>
      </c>
      <c r="F133">
        <f>'Scheelite-CS'!M9</f>
        <v>1.4959</v>
      </c>
      <c r="G133">
        <f>'Scheelite-CS'!N9</f>
        <v>6.9356999999999998</v>
      </c>
      <c r="H133">
        <f>'Scheelite-CS'!O9</f>
        <v>1E-3</v>
      </c>
      <c r="I133">
        <f>'Scheelite-CS'!P9</f>
        <v>2.9999999999999997E-4</v>
      </c>
      <c r="J133">
        <f>'Scheelite-CS'!Q9</f>
        <v>1.2999999999999999E-3</v>
      </c>
      <c r="K133">
        <f>'Scheelite-CS'!R9</f>
        <v>1E-4</v>
      </c>
    </row>
    <row r="134" spans="1:11" x14ac:dyDescent="0.25">
      <c r="A134" t="s">
        <v>22</v>
      </c>
      <c r="B134">
        <v>4</v>
      </c>
      <c r="C134">
        <v>2</v>
      </c>
      <c r="D134" t="s">
        <v>82</v>
      </c>
      <c r="E134">
        <f>'Scheelite-CS'!L10</f>
        <v>1E-4</v>
      </c>
      <c r="F134">
        <f>'Scheelite-CS'!M10</f>
        <v>0.78849999999999998</v>
      </c>
      <c r="G134">
        <f>'Scheelite-CS'!N10</f>
        <v>5.4988000000000001</v>
      </c>
      <c r="H134">
        <f>'Scheelite-CS'!O10</f>
        <v>8.9999999999999998E-4</v>
      </c>
      <c r="I134">
        <f>'Scheelite-CS'!P10</f>
        <v>5.9999999999999995E-4</v>
      </c>
      <c r="J134">
        <f>'Scheelite-CS'!Q10</f>
        <v>1.5E-3</v>
      </c>
      <c r="K134">
        <f>'Scheelite-CS'!R10</f>
        <v>1E-4</v>
      </c>
    </row>
    <row r="135" spans="1:11" x14ac:dyDescent="0.25">
      <c r="A135" t="s">
        <v>22</v>
      </c>
      <c r="B135">
        <v>4</v>
      </c>
      <c r="C135">
        <v>3</v>
      </c>
      <c r="D135" t="s">
        <v>82</v>
      </c>
      <c r="E135">
        <f>'Scheelite-CS'!L11</f>
        <v>1E-4</v>
      </c>
      <c r="F135">
        <f>'Scheelite-CS'!M11</f>
        <v>1.1432</v>
      </c>
      <c r="G135">
        <f>'Scheelite-CS'!N11</f>
        <v>9.8162000000000003</v>
      </c>
      <c r="H135">
        <f>'Scheelite-CS'!O11</f>
        <v>1.2999999999999999E-3</v>
      </c>
      <c r="I135">
        <f>'Scheelite-CS'!P11</f>
        <v>4.0000000000000002E-4</v>
      </c>
      <c r="J135">
        <f>'Scheelite-CS'!Q11</f>
        <v>1.8E-3</v>
      </c>
      <c r="K135">
        <f>'Scheelite-CS'!R11</f>
        <v>1E-4</v>
      </c>
    </row>
    <row r="136" spans="1:11" x14ac:dyDescent="0.25">
      <c r="A136" t="s">
        <v>22</v>
      </c>
      <c r="B136">
        <v>8</v>
      </c>
      <c r="C136">
        <v>1</v>
      </c>
      <c r="D136" t="s">
        <v>82</v>
      </c>
      <c r="E136">
        <f>'Scheelite-CS'!L15</f>
        <v>1E-4</v>
      </c>
      <c r="F136">
        <f>'Scheelite-CS'!M15</f>
        <v>1.4356</v>
      </c>
      <c r="G136">
        <f>'Scheelite-CS'!N15</f>
        <v>10.006600000000001</v>
      </c>
      <c r="H136">
        <f>'Scheelite-CS'!O15</f>
        <v>1.2999999999999999E-3</v>
      </c>
      <c r="I136">
        <f>'Scheelite-CS'!P15</f>
        <v>4.0000000000000002E-4</v>
      </c>
      <c r="J136">
        <f>'Scheelite-CS'!Q15</f>
        <v>1.6999999999999999E-3</v>
      </c>
      <c r="K136">
        <f>'Scheelite-CS'!R15</f>
        <v>1E-4</v>
      </c>
    </row>
    <row r="137" spans="1:11" x14ac:dyDescent="0.25">
      <c r="A137" t="s">
        <v>22</v>
      </c>
      <c r="B137">
        <v>8</v>
      </c>
      <c r="C137">
        <v>2</v>
      </c>
      <c r="D137" t="s">
        <v>82</v>
      </c>
      <c r="E137">
        <f>'Scheelite-CS'!L16</f>
        <v>1E-4</v>
      </c>
      <c r="F137">
        <f>'Scheelite-CS'!M16</f>
        <v>1.2412000000000001</v>
      </c>
      <c r="G137">
        <f>'Scheelite-CS'!N16</f>
        <v>9.2440999999999995</v>
      </c>
      <c r="H137">
        <f>'Scheelite-CS'!O16</f>
        <v>1E-3</v>
      </c>
      <c r="I137">
        <f>'Scheelite-CS'!P16</f>
        <v>4.0000000000000002E-4</v>
      </c>
      <c r="J137">
        <f>'Scheelite-CS'!Q16</f>
        <v>1.4E-3</v>
      </c>
      <c r="K137">
        <f>'Scheelite-CS'!R16</f>
        <v>1E-4</v>
      </c>
    </row>
    <row r="138" spans="1:11" x14ac:dyDescent="0.25">
      <c r="A138" t="s">
        <v>22</v>
      </c>
      <c r="B138">
        <v>8</v>
      </c>
      <c r="C138">
        <v>3</v>
      </c>
      <c r="D138" t="s">
        <v>82</v>
      </c>
      <c r="E138">
        <f>'Scheelite-CS'!L17</f>
        <v>1E-4</v>
      </c>
      <c r="F138">
        <f>'Scheelite-CS'!M17</f>
        <v>0.67569999999999997</v>
      </c>
      <c r="G138">
        <f>'Scheelite-CS'!N17</f>
        <v>5.7840999999999996</v>
      </c>
      <c r="H138">
        <f>'Scheelite-CS'!O17</f>
        <v>1E-3</v>
      </c>
      <c r="I138">
        <f>'Scheelite-CS'!P17</f>
        <v>5.0000000000000001E-4</v>
      </c>
      <c r="J138">
        <f>'Scheelite-CS'!Q17</f>
        <v>1.6000000000000001E-3</v>
      </c>
      <c r="K138">
        <f>'Scheelite-CS'!R17</f>
        <v>1E-4</v>
      </c>
    </row>
    <row r="139" spans="1:11" x14ac:dyDescent="0.25">
      <c r="A139" t="s">
        <v>22</v>
      </c>
      <c r="B139">
        <v>10</v>
      </c>
      <c r="C139">
        <v>1</v>
      </c>
      <c r="D139" t="s">
        <v>82</v>
      </c>
      <c r="E139">
        <f>'Scheelite-CS'!L21</f>
        <v>1E-3</v>
      </c>
      <c r="F139">
        <f>'Scheelite-CS'!M21</f>
        <v>3.0099999999999998E-2</v>
      </c>
      <c r="G139">
        <f>'Scheelite-CS'!N21</f>
        <v>4.9470999999999998</v>
      </c>
      <c r="H139">
        <f>'Scheelite-CS'!O21</f>
        <v>5.0000000000000001E-4</v>
      </c>
      <c r="I139">
        <f>'Scheelite-CS'!P21</f>
        <v>2.0000000000000001E-4</v>
      </c>
      <c r="J139">
        <f>'Scheelite-CS'!Q21</f>
        <v>6.9999999999999999E-4</v>
      </c>
      <c r="K139">
        <f>'Scheelite-CS'!R21</f>
        <v>0</v>
      </c>
    </row>
    <row r="140" spans="1:11" x14ac:dyDescent="0.25">
      <c r="A140" t="s">
        <v>22</v>
      </c>
      <c r="B140">
        <v>10</v>
      </c>
      <c r="C140">
        <v>2</v>
      </c>
      <c r="D140" t="s">
        <v>82</v>
      </c>
      <c r="E140">
        <f>'Scheelite-CS'!L22</f>
        <v>1E-3</v>
      </c>
      <c r="F140">
        <f>'Scheelite-CS'!M22</f>
        <v>0.19139999999999999</v>
      </c>
      <c r="G140">
        <f>'Scheelite-CS'!N22</f>
        <v>3.7183000000000002</v>
      </c>
      <c r="H140">
        <f>'Scheelite-CS'!O22</f>
        <v>4.0000000000000002E-4</v>
      </c>
      <c r="I140">
        <f>'Scheelite-CS'!P22</f>
        <v>2.0000000000000001E-4</v>
      </c>
      <c r="J140">
        <f>'Scheelite-CS'!Q22</f>
        <v>6.9999999999999999E-4</v>
      </c>
      <c r="K140">
        <f>'Scheelite-CS'!R22</f>
        <v>0</v>
      </c>
    </row>
    <row r="141" spans="1:11" x14ac:dyDescent="0.25">
      <c r="A141" t="s">
        <v>22</v>
      </c>
      <c r="B141">
        <v>10</v>
      </c>
      <c r="C141">
        <v>3</v>
      </c>
      <c r="D141" t="s">
        <v>82</v>
      </c>
      <c r="E141">
        <f>'Scheelite-CS'!L23</f>
        <v>2E-3</v>
      </c>
      <c r="F141">
        <f>'Scheelite-CS'!M23</f>
        <v>6.9169999999999998</v>
      </c>
      <c r="G141">
        <f>'Scheelite-CS'!N23</f>
        <v>79.402199999999993</v>
      </c>
      <c r="H141">
        <f>'Scheelite-CS'!O23</f>
        <v>2.5999999999999999E-3</v>
      </c>
      <c r="I141">
        <f>'Scheelite-CS'!P23</f>
        <v>5.0000000000000001E-4</v>
      </c>
      <c r="J141">
        <f>'Scheelite-CS'!Q23</f>
        <v>3.0000000000000001E-3</v>
      </c>
      <c r="K141">
        <f>'Scheelite-CS'!R23</f>
        <v>1E-4</v>
      </c>
    </row>
    <row r="142" spans="1:11" x14ac:dyDescent="0.25">
      <c r="A142" t="s">
        <v>23</v>
      </c>
      <c r="B142">
        <v>2</v>
      </c>
      <c r="C142">
        <v>1</v>
      </c>
      <c r="D142" t="s">
        <v>81</v>
      </c>
      <c r="E142">
        <f>'Fluorite-CS'!C3</f>
        <v>1E-4</v>
      </c>
      <c r="F142">
        <f>'Fluorite-CS'!D3</f>
        <v>9.4500000000000001E-2</v>
      </c>
      <c r="G142">
        <f>'Fluorite-CS'!E3</f>
        <v>3.2328999999999999</v>
      </c>
      <c r="H142">
        <f>'Fluorite-CS'!F3</f>
        <v>5.9999999999999995E-4</v>
      </c>
      <c r="I142">
        <f>'Fluorite-CS'!G3</f>
        <v>5.0000000000000001E-4</v>
      </c>
      <c r="J142">
        <f>'Fluorite-CS'!H3</f>
        <v>1E-3</v>
      </c>
      <c r="K142">
        <f>'Fluorite-CS'!I3</f>
        <v>1E-4</v>
      </c>
    </row>
    <row r="143" spans="1:11" x14ac:dyDescent="0.25">
      <c r="A143" t="s">
        <v>23</v>
      </c>
      <c r="B143">
        <v>2</v>
      </c>
      <c r="C143">
        <v>2</v>
      </c>
      <c r="D143" t="s">
        <v>81</v>
      </c>
      <c r="E143">
        <f>'Fluorite-CS'!C4</f>
        <v>1E-4</v>
      </c>
      <c r="F143">
        <f>'Fluorite-CS'!D4</f>
        <v>2.5398999999999998</v>
      </c>
      <c r="G143">
        <f>'Fluorite-CS'!E4</f>
        <v>28.5747</v>
      </c>
      <c r="H143">
        <f>'Fluorite-CS'!F4</f>
        <v>1.6999999999999999E-3</v>
      </c>
      <c r="I143">
        <f>'Fluorite-CS'!G4</f>
        <v>4.0000000000000002E-4</v>
      </c>
      <c r="J143">
        <f>'Fluorite-CS'!H4</f>
        <v>2.0999999999999999E-3</v>
      </c>
      <c r="K143">
        <f>'Fluorite-CS'!I4</f>
        <v>1E-4</v>
      </c>
    </row>
    <row r="144" spans="1:11" x14ac:dyDescent="0.25">
      <c r="A144" t="s">
        <v>23</v>
      </c>
      <c r="B144">
        <v>2</v>
      </c>
      <c r="C144">
        <v>3</v>
      </c>
      <c r="D144" t="s">
        <v>81</v>
      </c>
      <c r="E144">
        <f>'Fluorite-CS'!C5</f>
        <v>1E-4</v>
      </c>
      <c r="F144">
        <f>'Fluorite-CS'!D5</f>
        <v>1.2385999999999999</v>
      </c>
      <c r="G144">
        <f>'Fluorite-CS'!E5</f>
        <v>13.2014</v>
      </c>
      <c r="H144">
        <f>'Fluorite-CS'!F5</f>
        <v>1.5E-3</v>
      </c>
      <c r="I144">
        <f>'Fluorite-CS'!G5</f>
        <v>2.9999999999999997E-4</v>
      </c>
      <c r="J144">
        <f>'Fluorite-CS'!H5</f>
        <v>1.8E-3</v>
      </c>
      <c r="K144">
        <f>'Fluorite-CS'!I5</f>
        <v>1E-4</v>
      </c>
    </row>
    <row r="145" spans="1:11" x14ac:dyDescent="0.25">
      <c r="A145" t="s">
        <v>23</v>
      </c>
      <c r="B145">
        <v>4</v>
      </c>
      <c r="C145">
        <v>1</v>
      </c>
      <c r="D145" t="s">
        <v>81</v>
      </c>
      <c r="E145">
        <f>'Fluorite-CS'!C9</f>
        <v>2.0000000000000001E-4</v>
      </c>
      <c r="F145">
        <f>'Fluorite-CS'!D9</f>
        <v>-0.39689000000000002</v>
      </c>
      <c r="G145">
        <f>'Fluorite-CS'!E9</f>
        <v>48.723999999999997</v>
      </c>
      <c r="H145">
        <f>'Fluorite-CS'!F9</f>
        <v>2.3E-3</v>
      </c>
      <c r="I145">
        <f>'Fluorite-CS'!G9</f>
        <v>2.8999999999999998E-3</v>
      </c>
      <c r="J145">
        <f>'Fluorite-CS'!H9</f>
        <v>5.1999999999999998E-3</v>
      </c>
      <c r="K145">
        <f>'Fluorite-CS'!I9</f>
        <v>1E-4</v>
      </c>
    </row>
    <row r="146" spans="1:11" x14ac:dyDescent="0.25">
      <c r="A146" t="s">
        <v>23</v>
      </c>
      <c r="B146">
        <v>4</v>
      </c>
      <c r="C146">
        <v>2</v>
      </c>
      <c r="D146" t="s">
        <v>81</v>
      </c>
      <c r="E146">
        <f>'Fluorite-CS'!C10</f>
        <v>1E-4</v>
      </c>
      <c r="F146">
        <f>'Fluorite-CS'!D10</f>
        <v>0.15240000000000001</v>
      </c>
      <c r="G146">
        <f>'Fluorite-CS'!E10</f>
        <v>3.6583000000000001</v>
      </c>
      <c r="H146">
        <f>'Fluorite-CS'!F10</f>
        <v>5.9999999999999995E-4</v>
      </c>
      <c r="I146">
        <f>'Fluorite-CS'!G10</f>
        <v>2.9999999999999997E-4</v>
      </c>
      <c r="J146">
        <f>'Fluorite-CS'!H10</f>
        <v>8.9999999999999998E-4</v>
      </c>
      <c r="K146">
        <f>'Fluorite-CS'!I10</f>
        <v>1E-4</v>
      </c>
    </row>
    <row r="147" spans="1:11" x14ac:dyDescent="0.25">
      <c r="A147" t="s">
        <v>23</v>
      </c>
      <c r="B147">
        <v>4</v>
      </c>
      <c r="C147">
        <v>3</v>
      </c>
      <c r="D147" t="s">
        <v>81</v>
      </c>
      <c r="E147">
        <f>'Fluorite-CS'!C11</f>
        <v>2.0000000000000001E-4</v>
      </c>
      <c r="F147">
        <f>'Fluorite-CS'!D11</f>
        <v>-6.6100000000000006E-2</v>
      </c>
      <c r="G147">
        <f>'Fluorite-CS'!E11</f>
        <v>3.5182000000000002</v>
      </c>
      <c r="H147">
        <f>'Fluorite-CS'!F11</f>
        <v>5.9999999999999995E-4</v>
      </c>
      <c r="I147">
        <f>'Fluorite-CS'!G11</f>
        <v>8.0000000000000004E-4</v>
      </c>
      <c r="J147">
        <f>'Fluorite-CS'!H11</f>
        <v>1.4E-3</v>
      </c>
      <c r="K147">
        <f>'Fluorite-CS'!I11</f>
        <v>1E-4</v>
      </c>
    </row>
    <row r="148" spans="1:11" x14ac:dyDescent="0.25">
      <c r="A148" t="s">
        <v>23</v>
      </c>
      <c r="B148">
        <v>8</v>
      </c>
      <c r="C148">
        <v>1</v>
      </c>
      <c r="D148" t="s">
        <v>81</v>
      </c>
      <c r="E148">
        <f>'Fluorite-CS'!C15</f>
        <v>1E-4</v>
      </c>
      <c r="F148">
        <f>'Fluorite-CS'!D15</f>
        <v>0.59830000000000005</v>
      </c>
      <c r="G148">
        <f>'Fluorite-CS'!E15</f>
        <v>9.7568000000000001</v>
      </c>
      <c r="H148">
        <f>'Fluorite-CS'!F15</f>
        <v>1.4E-3</v>
      </c>
      <c r="I148">
        <f>'Fluorite-CS'!G15</f>
        <v>5.0000000000000001E-4</v>
      </c>
      <c r="J148">
        <f>'Fluorite-CS'!H15</f>
        <v>1.9E-3</v>
      </c>
      <c r="K148">
        <f>'Fluorite-CS'!I15</f>
        <v>1E-4</v>
      </c>
    </row>
    <row r="149" spans="1:11" x14ac:dyDescent="0.25">
      <c r="A149" t="s">
        <v>23</v>
      </c>
      <c r="B149">
        <v>10</v>
      </c>
      <c r="C149">
        <v>1</v>
      </c>
      <c r="D149" t="s">
        <v>81</v>
      </c>
      <c r="E149">
        <f>'Fluorite-CS'!C21</f>
        <v>1E-4</v>
      </c>
      <c r="F149">
        <f>'Fluorite-CS'!D21</f>
        <v>-0.6704</v>
      </c>
      <c r="G149">
        <f>'Fluorite-CS'!E21</f>
        <v>4.5838999999999999</v>
      </c>
      <c r="H149">
        <f>'Fluorite-CS'!F21</f>
        <v>5.0000000000000001E-4</v>
      </c>
      <c r="I149">
        <f>'Fluorite-CS'!G21</f>
        <v>5.0000000000000001E-4</v>
      </c>
      <c r="J149">
        <f>'Fluorite-CS'!H21</f>
        <v>1E-3</v>
      </c>
      <c r="K149">
        <f>'Fluorite-CS'!I21</f>
        <v>0</v>
      </c>
    </row>
    <row r="150" spans="1:11" x14ac:dyDescent="0.25">
      <c r="A150" t="s">
        <v>23</v>
      </c>
      <c r="B150">
        <v>10</v>
      </c>
      <c r="C150">
        <v>2</v>
      </c>
      <c r="D150" t="s">
        <v>81</v>
      </c>
      <c r="E150">
        <f>'Fluorite-CS'!C22</f>
        <v>2.0000000000000001E-4</v>
      </c>
      <c r="F150">
        <f>'Fluorite-CS'!D22</f>
        <v>-3.0444</v>
      </c>
      <c r="G150">
        <f>'Fluorite-CS'!E22</f>
        <v>17.072800000000001</v>
      </c>
      <c r="H150">
        <f>'Fluorite-CS'!F22</f>
        <v>6.9999999999999999E-4</v>
      </c>
      <c r="I150">
        <f>'Fluorite-CS'!G22</f>
        <v>1.6999999999999999E-3</v>
      </c>
      <c r="J150">
        <f>'Fluorite-CS'!H22</f>
        <v>2.3999999999999998E-3</v>
      </c>
      <c r="K150">
        <f>'Fluorite-CS'!I22</f>
        <v>0</v>
      </c>
    </row>
    <row r="151" spans="1:11" x14ac:dyDescent="0.25">
      <c r="A151" t="s">
        <v>23</v>
      </c>
      <c r="B151">
        <v>10</v>
      </c>
      <c r="C151">
        <v>3</v>
      </c>
      <c r="D151" t="s">
        <v>81</v>
      </c>
      <c r="E151">
        <f>'Fluorite-CS'!C23</f>
        <v>1E-4</v>
      </c>
      <c r="F151">
        <f>'Fluorite-CS'!D23</f>
        <v>-0.77859999999999996</v>
      </c>
      <c r="G151">
        <f>'Fluorite-CS'!E23</f>
        <v>12.2989</v>
      </c>
      <c r="H151">
        <f>'Fluorite-CS'!F23</f>
        <v>1E-3</v>
      </c>
      <c r="I151">
        <f>'Fluorite-CS'!G23</f>
        <v>6.9999999999999999E-4</v>
      </c>
      <c r="J151">
        <f>'Fluorite-CS'!H23</f>
        <v>1.6000000000000001E-3</v>
      </c>
      <c r="K151">
        <f>'Fluorite-CS'!I23</f>
        <v>0</v>
      </c>
    </row>
    <row r="152" spans="1:11" x14ac:dyDescent="0.25">
      <c r="A152" t="s">
        <v>23</v>
      </c>
      <c r="B152">
        <v>2</v>
      </c>
      <c r="C152">
        <v>1</v>
      </c>
      <c r="D152" t="s">
        <v>82</v>
      </c>
      <c r="E152">
        <f>'Fluorite-CS'!L3</f>
        <v>1E-4</v>
      </c>
      <c r="F152">
        <f>'Fluorite-CS'!M3</f>
        <v>2.1402999999999999</v>
      </c>
      <c r="G152">
        <f>'Fluorite-CS'!N3</f>
        <v>16.924199999999999</v>
      </c>
      <c r="H152">
        <f>'Fluorite-CS'!O3</f>
        <v>1.6000000000000001E-3</v>
      </c>
      <c r="I152">
        <f>'Fluorite-CS'!P3</f>
        <v>4.0000000000000002E-4</v>
      </c>
      <c r="J152">
        <f>'Fluorite-CS'!Q3</f>
        <v>2E-3</v>
      </c>
      <c r="K152">
        <f>'Fluorite-CS'!R3</f>
        <v>1E-4</v>
      </c>
    </row>
    <row r="153" spans="1:11" x14ac:dyDescent="0.25">
      <c r="A153" t="s">
        <v>23</v>
      </c>
      <c r="B153">
        <v>2</v>
      </c>
      <c r="C153">
        <v>2</v>
      </c>
      <c r="D153" t="s">
        <v>82</v>
      </c>
      <c r="E153">
        <f>'Fluorite-CS'!L4</f>
        <v>1E-4</v>
      </c>
      <c r="F153">
        <f>'Fluorite-CS'!M4</f>
        <v>1.9362999999999999</v>
      </c>
      <c r="G153">
        <f>'Fluorite-CS'!N4</f>
        <v>14.972</v>
      </c>
      <c r="H153">
        <f>'Fluorite-CS'!O4</f>
        <v>1.4E-3</v>
      </c>
      <c r="I153">
        <f>'Fluorite-CS'!P4</f>
        <v>4.0000000000000002E-4</v>
      </c>
      <c r="J153">
        <f>'Fluorite-CS'!Q4</f>
        <v>1.8E-3</v>
      </c>
      <c r="K153">
        <f>'Fluorite-CS'!R4</f>
        <v>1E-4</v>
      </c>
    </row>
    <row r="154" spans="1:11" x14ac:dyDescent="0.25">
      <c r="A154" t="s">
        <v>23</v>
      </c>
      <c r="B154">
        <v>4</v>
      </c>
      <c r="C154">
        <v>1</v>
      </c>
      <c r="D154" t="s">
        <v>82</v>
      </c>
      <c r="E154">
        <f>'Fluorite-CS'!L9</f>
        <v>1E-4</v>
      </c>
      <c r="F154">
        <f>'Fluorite-CS'!M9</f>
        <v>-0.33019999999999999</v>
      </c>
      <c r="G154">
        <f>'Fluorite-CS'!N9</f>
        <v>4.7563000000000004</v>
      </c>
      <c r="H154">
        <f>'Fluorite-CS'!O9</f>
        <v>1.5E-3</v>
      </c>
      <c r="I154">
        <f>'Fluorite-CS'!P9</f>
        <v>6.9999999999999999E-4</v>
      </c>
      <c r="J154">
        <f>'Fluorite-CS'!Q9</f>
        <v>2.2000000000000001E-3</v>
      </c>
      <c r="K154">
        <f>'Fluorite-CS'!R9</f>
        <v>1E-4</v>
      </c>
    </row>
    <row r="155" spans="1:11" x14ac:dyDescent="0.25">
      <c r="A155" t="s">
        <v>23</v>
      </c>
      <c r="B155">
        <v>4</v>
      </c>
      <c r="C155">
        <v>2</v>
      </c>
      <c r="D155" t="s">
        <v>82</v>
      </c>
      <c r="E155">
        <f>'Fluorite-CS'!L10</f>
        <v>1E-4</v>
      </c>
      <c r="F155">
        <f>'Fluorite-CS'!M10</f>
        <v>0.40910000000000002</v>
      </c>
      <c r="G155">
        <f>'Fluorite-CS'!N10</f>
        <v>8.1044</v>
      </c>
      <c r="H155">
        <f>'Fluorite-CS'!O10</f>
        <v>1.6999999999999999E-3</v>
      </c>
      <c r="I155">
        <f>'Fluorite-CS'!P10</f>
        <v>4.0000000000000002E-4</v>
      </c>
      <c r="J155">
        <f>'Fluorite-CS'!Q10</f>
        <v>2.0999999999999999E-3</v>
      </c>
      <c r="K155">
        <f>'Fluorite-CS'!R10</f>
        <v>1E-4</v>
      </c>
    </row>
    <row r="156" spans="1:11" x14ac:dyDescent="0.25">
      <c r="A156" t="s">
        <v>23</v>
      </c>
      <c r="B156">
        <v>8</v>
      </c>
      <c r="C156">
        <v>1</v>
      </c>
      <c r="D156" t="s">
        <v>82</v>
      </c>
      <c r="E156">
        <f>'Fluorite-CS'!L15</f>
        <v>1E-4</v>
      </c>
      <c r="F156">
        <f>'Fluorite-CS'!M15</f>
        <v>0.4602</v>
      </c>
      <c r="G156">
        <f>'Fluorite-CS'!N15</f>
        <v>4.6776</v>
      </c>
      <c r="H156">
        <f>'Fluorite-CS'!O15</f>
        <v>8.0000000000000004E-4</v>
      </c>
      <c r="I156">
        <f>'Fluorite-CS'!P15</f>
        <v>4.0000000000000002E-4</v>
      </c>
      <c r="J156">
        <f>'Fluorite-CS'!Q15</f>
        <v>1.1999999999999999E-3</v>
      </c>
      <c r="K156">
        <f>'Fluorite-CS'!R15</f>
        <v>1E-4</v>
      </c>
    </row>
    <row r="157" spans="1:11" x14ac:dyDescent="0.25">
      <c r="A157" t="s">
        <v>23</v>
      </c>
      <c r="B157">
        <v>8</v>
      </c>
      <c r="C157">
        <v>2</v>
      </c>
      <c r="D157" t="s">
        <v>82</v>
      </c>
      <c r="E157">
        <f>'Fluorite-CS'!L16</f>
        <v>1E-4</v>
      </c>
      <c r="F157">
        <f>'Fluorite-CS'!M16</f>
        <v>0.2823</v>
      </c>
      <c r="G157">
        <f>'Fluorite-CS'!N16</f>
        <v>4.0191999999999997</v>
      </c>
      <c r="H157">
        <f>'Fluorite-CS'!O16</f>
        <v>5.0000000000000001E-4</v>
      </c>
      <c r="I157">
        <f>'Fluorite-CS'!P16</f>
        <v>4.0000000000000002E-4</v>
      </c>
      <c r="J157">
        <f>'Fluorite-CS'!Q16</f>
        <v>8.9999999999999998E-4</v>
      </c>
      <c r="K157">
        <f>'Fluorite-CS'!R16</f>
        <v>1E-4</v>
      </c>
    </row>
    <row r="158" spans="1:11" x14ac:dyDescent="0.25">
      <c r="A158" t="s">
        <v>23</v>
      </c>
      <c r="B158">
        <v>10</v>
      </c>
      <c r="C158">
        <v>1</v>
      </c>
      <c r="D158" t="s">
        <v>82</v>
      </c>
      <c r="E158">
        <f>'Fluorite-CS'!L21</f>
        <v>1E-4</v>
      </c>
      <c r="F158">
        <f>'Fluorite-CS'!M21</f>
        <v>2.2761999999999998</v>
      </c>
      <c r="G158">
        <f>'Fluorite-CS'!N21</f>
        <v>26.688500000000001</v>
      </c>
      <c r="H158">
        <f>'Fluorite-CS'!O21</f>
        <v>1.1000000000000001E-3</v>
      </c>
      <c r="I158">
        <f>'Fluorite-CS'!P21</f>
        <v>2.9999999999999997E-4</v>
      </c>
      <c r="J158">
        <f>'Fluorite-CS'!Q21</f>
        <v>1.4E-3</v>
      </c>
      <c r="K158">
        <f>'Fluorite-CS'!R21</f>
        <v>1E-4</v>
      </c>
    </row>
    <row r="159" spans="1:11" x14ac:dyDescent="0.25">
      <c r="A159" t="s">
        <v>23</v>
      </c>
      <c r="B159">
        <v>10</v>
      </c>
      <c r="C159">
        <v>2</v>
      </c>
      <c r="D159" t="s">
        <v>82</v>
      </c>
      <c r="E159">
        <f>'Fluorite-CS'!L22</f>
        <v>1E-4</v>
      </c>
      <c r="F159">
        <f>'Fluorite-CS'!M22</f>
        <v>0.41210000000000002</v>
      </c>
      <c r="G159">
        <f>'Fluorite-CS'!N22</f>
        <v>5.5274000000000001</v>
      </c>
      <c r="H159">
        <f>'Fluorite-CS'!O22</f>
        <v>6.9999999999999999E-4</v>
      </c>
      <c r="I159">
        <f>'Fluorite-CS'!P22</f>
        <v>2.9999999999999997E-4</v>
      </c>
      <c r="J159">
        <f>'Fluorite-CS'!Q22</f>
        <v>1E-3</v>
      </c>
      <c r="K159">
        <f>'Fluorite-CS'!R22</f>
        <v>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Fluorite-CS</vt:lpstr>
      <vt:lpstr>Scheelite-CS</vt:lpstr>
      <vt:lpstr>Calcite-CS</vt:lpstr>
      <vt:lpstr>Apatite-CS</vt:lpstr>
      <vt:lpstr>Calcite</vt:lpstr>
      <vt:lpstr>Fluorite</vt:lpstr>
      <vt:lpstr>Scheelite</vt:lpstr>
      <vt:lpstr>Apatite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2025-05-23T13:08:39Z</dcterms:modified>
</cp:coreProperties>
</file>